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3"/>
    <sheet state="visible" name="Game 1" sheetId="2" r:id="rId4"/>
    <sheet state="visible" name="Game 2" sheetId="3" r:id="rId5"/>
    <sheet state="visible" name="Game 3" sheetId="4" r:id="rId6"/>
    <sheet state="visible" name="Game 4" sheetId="5" r:id="rId7"/>
    <sheet state="visible" name="Game 5" sheetId="6" r:id="rId8"/>
    <sheet state="visible" name="Game 6" sheetId="7" r:id="rId9"/>
    <sheet state="visible" name="Game 7" sheetId="8" r:id="rId10"/>
    <sheet state="visible" name="Game 8" sheetId="9" r:id="rId11"/>
    <sheet state="visible" name="Game 9" sheetId="10" r:id="rId12"/>
    <sheet state="visible" name="Game 10" sheetId="11" r:id="rId13"/>
    <sheet state="visible" name="Game 11" sheetId="12" r:id="rId14"/>
    <sheet state="visible" name="Game 12" sheetId="13" r:id="rId15"/>
    <sheet state="visible" name="Game 13" sheetId="14" r:id="rId16"/>
    <sheet state="visible" name="Game 14" sheetId="15" r:id="rId17"/>
    <sheet state="visible" name="Game 15" sheetId="16" r:id="rId18"/>
    <sheet state="visible" name="Game 16" sheetId="17" r:id="rId19"/>
    <sheet state="visible" name="Game 17" sheetId="18" r:id="rId20"/>
    <sheet state="visible" name="Game 18" sheetId="19" r:id="rId21"/>
    <sheet state="visible" name="Game 19" sheetId="20" r:id="rId22"/>
    <sheet state="visible" name="Game 20" sheetId="21" r:id="rId23"/>
  </sheets>
  <definedNames/>
  <calcPr/>
</workbook>
</file>

<file path=xl/sharedStrings.xml><?xml version="1.0" encoding="utf-8"?>
<sst xmlns="http://schemas.openxmlformats.org/spreadsheetml/2006/main" count="3189" uniqueCount="197">
  <si>
    <t>Sebringville Sting</t>
  </si>
  <si>
    <t>GP</t>
  </si>
  <si>
    <t>W</t>
  </si>
  <si>
    <t>L</t>
  </si>
  <si>
    <t>T</t>
  </si>
  <si>
    <t>WPCT</t>
  </si>
  <si>
    <t>RF</t>
  </si>
  <si>
    <t>RA</t>
  </si>
  <si>
    <t>RFPG</t>
  </si>
  <si>
    <t>RAPG</t>
  </si>
  <si>
    <t>AVG</t>
  </si>
  <si>
    <t>ERA</t>
  </si>
  <si>
    <t>Huron County Fastball Stats</t>
  </si>
  <si>
    <t>Game Date:</t>
  </si>
  <si>
    <t>May 30th, 2019</t>
  </si>
  <si>
    <t>June 6th, 2019</t>
  </si>
  <si>
    <t>Date Submitted:</t>
  </si>
  <si>
    <t>Batting Statistics</t>
  </si>
  <si>
    <t>No.</t>
  </si>
  <si>
    <t>Statistics Legend</t>
  </si>
  <si>
    <t>Player</t>
  </si>
  <si>
    <t>PA</t>
  </si>
  <si>
    <t>AB</t>
  </si>
  <si>
    <t>R</t>
  </si>
  <si>
    <t>H</t>
  </si>
  <si>
    <t>1B</t>
  </si>
  <si>
    <t>2B</t>
  </si>
  <si>
    <t>3B</t>
  </si>
  <si>
    <t>HR</t>
  </si>
  <si>
    <t>BB</t>
  </si>
  <si>
    <t>OE</t>
  </si>
  <si>
    <t>FC</t>
  </si>
  <si>
    <t>HP</t>
  </si>
  <si>
    <t>SACB</t>
  </si>
  <si>
    <t>SACF</t>
  </si>
  <si>
    <t>Home Team:</t>
  </si>
  <si>
    <t>Sebringville</t>
  </si>
  <si>
    <t>K</t>
  </si>
  <si>
    <t>SB</t>
  </si>
  <si>
    <t>RBI</t>
  </si>
  <si>
    <t>GIDP</t>
  </si>
  <si>
    <t>Milverton</t>
  </si>
  <si>
    <t>TB</t>
  </si>
  <si>
    <t>SLG</t>
  </si>
  <si>
    <t>OBA</t>
  </si>
  <si>
    <t>Tyler Sager</t>
  </si>
  <si>
    <t>Submitted By:</t>
  </si>
  <si>
    <t>Randy Fink</t>
  </si>
  <si>
    <t>Visiting Team:</t>
  </si>
  <si>
    <t>Goderich</t>
  </si>
  <si>
    <t>Team:</t>
  </si>
  <si>
    <t>Winner:</t>
  </si>
  <si>
    <t>Game #:</t>
  </si>
  <si>
    <t>Batting</t>
  </si>
  <si>
    <t>Pitching</t>
  </si>
  <si>
    <t>Score:</t>
  </si>
  <si>
    <t>13-4</t>
  </si>
  <si>
    <t>17-10</t>
  </si>
  <si>
    <t>Record:</t>
  </si>
  <si>
    <t>1-0</t>
  </si>
  <si>
    <t>1-1</t>
  </si>
  <si>
    <t>Games Played</t>
  </si>
  <si>
    <t>Plate Appearances</t>
  </si>
  <si>
    <t>IP</t>
  </si>
  <si>
    <t>Innings Pitched</t>
  </si>
  <si>
    <t>Runs Scored</t>
  </si>
  <si>
    <t>Runs Allowed</t>
  </si>
  <si>
    <t>Hits</t>
  </si>
  <si>
    <t>ER</t>
  </si>
  <si>
    <t>Earned Runs Allowed</t>
  </si>
  <si>
    <t>Singles</t>
  </si>
  <si>
    <t>BF</t>
  </si>
  <si>
    <t>Batters Faced</t>
  </si>
  <si>
    <t>Doubles</t>
  </si>
  <si>
    <t>Hits Allowed</t>
  </si>
  <si>
    <t>Scott Ernest</t>
  </si>
  <si>
    <t>Triples</t>
  </si>
  <si>
    <t>Home Runs Allowed</t>
  </si>
  <si>
    <t>Home Runs</t>
  </si>
  <si>
    <t>Walks Allowed</t>
  </si>
  <si>
    <t>Walks</t>
  </si>
  <si>
    <t>HB</t>
  </si>
  <si>
    <t>Hit Batsmen</t>
  </si>
  <si>
    <t>Reached On Error</t>
  </si>
  <si>
    <t>SF</t>
  </si>
  <si>
    <t>Sacrifices Allowed</t>
  </si>
  <si>
    <t>Fielder's Choice</t>
  </si>
  <si>
    <t>Strike Outs</t>
  </si>
  <si>
    <t>Hit By Pitch</t>
  </si>
  <si>
    <t>Win</t>
  </si>
  <si>
    <t>Sacrifice Bunt</t>
  </si>
  <si>
    <t>Loss</t>
  </si>
  <si>
    <t>Chad Fink</t>
  </si>
  <si>
    <t>Brandon Murray</t>
  </si>
  <si>
    <t>Brett Pfeifer</t>
  </si>
  <si>
    <t>Cody Bromley</t>
  </si>
  <si>
    <t>Kurtis Bromley</t>
  </si>
  <si>
    <t>Mike Wolfe</t>
  </si>
  <si>
    <t>Jeff Wolfe</t>
  </si>
  <si>
    <t>Phil Schmitt</t>
  </si>
  <si>
    <t>Sacrifice Fly</t>
  </si>
  <si>
    <t>OA</t>
  </si>
  <si>
    <t>Opponent's Average</t>
  </si>
  <si>
    <t>Alexander Holman</t>
  </si>
  <si>
    <t>Strike Out</t>
  </si>
  <si>
    <t>Earned Run Average</t>
  </si>
  <si>
    <t>Stolen Base</t>
  </si>
  <si>
    <t>CG</t>
  </si>
  <si>
    <t>Complete Game</t>
  </si>
  <si>
    <t>Run Batted In</t>
  </si>
  <si>
    <t>NH</t>
  </si>
  <si>
    <t>No Hitter</t>
  </si>
  <si>
    <t>Batting Average</t>
  </si>
  <si>
    <t>Grounded Into Double Play</t>
  </si>
  <si>
    <t xml:space="preserve">Pitching Statistics </t>
  </si>
  <si>
    <t/>
  </si>
  <si>
    <t>Pitcher</t>
  </si>
  <si>
    <t>GPi</t>
  </si>
  <si>
    <t>PG</t>
  </si>
  <si>
    <t>for the boxes above, if you won the</t>
  </si>
  <si>
    <t xml:space="preserve">game enter a 1, if you lost enter </t>
  </si>
  <si>
    <t>a 1, if you tied, enter a 1</t>
  </si>
  <si>
    <t>This is not for your overall record.</t>
  </si>
  <si>
    <t>Aaron Bald</t>
  </si>
  <si>
    <t>Brett Nymeyer</t>
  </si>
  <si>
    <t>SAC</t>
  </si>
  <si>
    <t>Sacrifice Bunts &amp; Flies</t>
  </si>
  <si>
    <t>Tyler Zylstra</t>
  </si>
  <si>
    <t>Quinn Schneider</t>
  </si>
  <si>
    <t>Josh Rodgers</t>
  </si>
  <si>
    <t>June 23rd, 2019</t>
  </si>
  <si>
    <t>June 17th, 2019</t>
  </si>
  <si>
    <t xml:space="preserve">July </t>
  </si>
  <si>
    <t>July 23rd, 2019</t>
  </si>
  <si>
    <t>Brussels</t>
  </si>
  <si>
    <t>Wingham</t>
  </si>
  <si>
    <t>5-4</t>
  </si>
  <si>
    <t>1-2</t>
  </si>
  <si>
    <t>3-2</t>
  </si>
  <si>
    <t>1-3</t>
  </si>
  <si>
    <t>Slugging Percentage</t>
  </si>
  <si>
    <t>Perfect Game</t>
  </si>
  <si>
    <t>Team Totals</t>
  </si>
  <si>
    <t>On Base Average</t>
  </si>
  <si>
    <t>Notes for Submitting Stats</t>
  </si>
  <si>
    <t>A.</t>
  </si>
  <si>
    <t>Be accurate and follow the rules for stat keeping.  Double check to ensure entries are correct.</t>
  </si>
  <si>
    <t>Stats are used for year end awards.</t>
  </si>
  <si>
    <t>B.</t>
  </si>
  <si>
    <t>Enter your entire roster and player #s on the summary page, after that, they will automatically show up on each game sheet.  This a change from 2013</t>
  </si>
  <si>
    <t>The order of player names on the summary MUST match each game sheet's order.</t>
  </si>
  <si>
    <t>C.</t>
  </si>
  <si>
    <t>When there are players on your roster who didn't play, just leave their row blank</t>
  </si>
  <si>
    <t>Defensive Replacements and Designated Players will have a zero in the PA (plate appearance) column</t>
  </si>
  <si>
    <t>D.</t>
  </si>
  <si>
    <t>Stats should be submitted within a week of playing a game.</t>
  </si>
  <si>
    <t xml:space="preserve">I'll will have updates frequently, and league stats at the end of </t>
  </si>
  <si>
    <t>each month once we get into July</t>
  </si>
  <si>
    <t>E.</t>
  </si>
  <si>
    <t>If you have questions, please email Cody Bromley at: sebringvillesting@gmail.com</t>
  </si>
  <si>
    <t>June 27th, 2019</t>
  </si>
  <si>
    <t>Walton</t>
  </si>
  <si>
    <t>10-6</t>
  </si>
  <si>
    <t>1-4</t>
  </si>
  <si>
    <t>July 9th, 2019</t>
  </si>
  <si>
    <t>11-3</t>
  </si>
  <si>
    <t>2-4</t>
  </si>
  <si>
    <t>July 19th, 2019</t>
  </si>
  <si>
    <t>Wroxeter</t>
  </si>
  <si>
    <t>10-1</t>
  </si>
  <si>
    <t>3-4</t>
  </si>
  <si>
    <t>July 21st, 2019</t>
  </si>
  <si>
    <t>Mitchell</t>
  </si>
  <si>
    <t>14-0</t>
  </si>
  <si>
    <t>4-4</t>
  </si>
  <si>
    <t>7-3</t>
  </si>
  <si>
    <t>4-5</t>
  </si>
  <si>
    <t>Monkton</t>
  </si>
  <si>
    <t>5-5</t>
  </si>
  <si>
    <t>August 8th, 2019</t>
  </si>
  <si>
    <t>Belmore</t>
  </si>
  <si>
    <t>7-0</t>
  </si>
  <si>
    <t>5-6</t>
  </si>
  <si>
    <t>Fullerton</t>
  </si>
  <si>
    <t>9-6</t>
  </si>
  <si>
    <t>6-6</t>
  </si>
  <si>
    <t>August 12th, 2019</t>
  </si>
  <si>
    <t>August 15th, 2019</t>
  </si>
  <si>
    <t>14-4</t>
  </si>
  <si>
    <t>7-6</t>
  </si>
  <si>
    <t>7-7</t>
  </si>
  <si>
    <t>10-0</t>
  </si>
  <si>
    <t>7-8</t>
  </si>
  <si>
    <t>8-1</t>
  </si>
  <si>
    <t>8-8</t>
  </si>
  <si>
    <t>6-3</t>
  </si>
  <si>
    <t>8-9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</si>
</sst>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00"/>
    <numFmt numFmtId="165" formatCode="0.0"/>
  </numFmts>
  <fonts count="20">
    <font>
      <sz val="10.0"/>
      <color rgb="FF000000"/>
      <name val="Arial"/>
    </font>
    <font>
      <sz val="8.0"/>
      <name val="Calibri"/>
    </font>
    <font>
      <b/>
      <sz val="10.0"/>
      <name val="Arial"/>
    </font>
    <font/>
    <font>
      <sz val="12.0"/>
      <name val="Calibri"/>
    </font>
    <font>
      <b/>
      <sz val="10.0"/>
      <color rgb="FFC00000"/>
      <name val="Calibri"/>
    </font>
    <font>
      <u/>
      <sz val="16.0"/>
      <name val="Calibri"/>
    </font>
    <font>
      <sz val="10.0"/>
      <name val="Calibri"/>
    </font>
    <font>
      <b/>
      <sz val="10.0"/>
      <color rgb="FFC00000"/>
      <name val="Arial"/>
    </font>
    <font>
      <u/>
      <sz val="10.0"/>
      <name val="Calibri"/>
    </font>
    <font>
      <sz val="16.0"/>
      <name val="Calibri"/>
    </font>
    <font>
      <b/>
      <sz val="10.0"/>
      <name val="Calibri"/>
    </font>
    <font>
      <b/>
      <sz val="12.0"/>
      <name val="Calibri"/>
    </font>
    <font>
      <b/>
      <sz val="10.0"/>
      <color rgb="FFC0504D"/>
      <name val="Calibri"/>
    </font>
    <font>
      <sz val="10.0"/>
      <color rgb="FFC00000"/>
      <name val="Calibri"/>
    </font>
    <font>
      <sz val="10.0"/>
      <color rgb="FFC0504D"/>
      <name val="Calibri"/>
    </font>
    <font>
      <sz val="10.0"/>
      <name val="Arial"/>
    </font>
    <font>
      <sz val="12.0"/>
      <color rgb="FFC0504D"/>
      <name val="Calibri"/>
    </font>
    <font>
      <sz val="10.0"/>
      <color rgb="FFC00000"/>
      <name val="Arial"/>
    </font>
    <font>
      <b/>
      <sz val="16.0"/>
      <name val="Calibri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</fills>
  <borders count="31">
    <border/>
    <border>
      <left/>
      <right/>
      <top/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/>
      <right style="thin">
        <color rgb="FF000000"/>
      </right>
      <top/>
      <bottom/>
    </border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  <bottom/>
    </border>
    <border>
      <right style="thin">
        <color rgb="FF000000"/>
      </right>
      <top/>
      <bottom/>
    </border>
  </borders>
  <cellStyleXfs count="1">
    <xf borderId="0" fillId="0" fontId="0" numFmtId="0" applyAlignment="1" applyFont="1"/>
  </cellStyleXfs>
  <cellXfs count="111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2" fillId="3" fontId="2" numFmtId="0" xfId="0" applyAlignment="1" applyBorder="1" applyFill="1" applyFont="1">
      <alignment horizontal="center" readingOrder="0" vertical="center"/>
    </xf>
    <xf borderId="3" fillId="0" fontId="3" numFmtId="0" xfId="0" applyBorder="1" applyFont="1"/>
    <xf borderId="0" fillId="0" fontId="2" numFmtId="0" xfId="0" applyAlignment="1" applyFont="1">
      <alignment horizontal="center"/>
    </xf>
    <xf borderId="1" fillId="2" fontId="4" numFmtId="0" xfId="0" applyBorder="1" applyFont="1"/>
    <xf borderId="4" fillId="0" fontId="3" numFmtId="0" xfId="0" applyBorder="1" applyFont="1"/>
    <xf borderId="5" fillId="0" fontId="3" numFmtId="0" xfId="0" applyBorder="1" applyFont="1"/>
    <xf borderId="6" fillId="2" fontId="5" numFmtId="0" xfId="0" applyAlignment="1" applyBorder="1" applyFont="1">
      <alignment horizontal="center" vertical="center"/>
    </xf>
    <xf borderId="2" fillId="3" fontId="6" numFmtId="0" xfId="0" applyAlignment="1" applyBorder="1" applyFont="1">
      <alignment horizontal="center" vertical="center"/>
    </xf>
    <xf borderId="7" fillId="0" fontId="3" numFmtId="0" xfId="0" applyBorder="1" applyFont="1"/>
    <xf borderId="8" fillId="0" fontId="3" numFmtId="0" xfId="0" applyBorder="1" applyFont="1"/>
    <xf borderId="1" fillId="2" fontId="7" numFmtId="0" xfId="0" applyBorder="1" applyFont="1"/>
    <xf borderId="6" fillId="2" fontId="5" numFmtId="164" xfId="0" applyAlignment="1" applyBorder="1" applyFont="1" applyNumberFormat="1">
      <alignment horizontal="center" vertical="center"/>
    </xf>
    <xf borderId="1" fillId="2" fontId="1" numFmtId="0" xfId="0" applyAlignment="1" applyBorder="1" applyFont="1">
      <alignment horizontal="right" vertical="center"/>
    </xf>
    <xf borderId="1" fillId="2" fontId="7" numFmtId="0" xfId="0" applyAlignment="1" applyBorder="1" applyFont="1">
      <alignment horizontal="right" vertical="center"/>
    </xf>
    <xf borderId="1" fillId="2" fontId="4" numFmtId="0" xfId="0" applyAlignment="1" applyBorder="1" applyFont="1">
      <alignment horizontal="right" vertical="center"/>
    </xf>
    <xf borderId="9" fillId="4" fontId="4" numFmtId="0" xfId="0" applyAlignment="1" applyBorder="1" applyFill="1" applyFont="1">
      <alignment horizontal="left" readingOrder="0" vertical="center"/>
    </xf>
    <xf borderId="10" fillId="0" fontId="3" numFmtId="0" xfId="0" applyBorder="1" applyFont="1"/>
    <xf borderId="6" fillId="2" fontId="5" numFmtId="165" xfId="0" applyAlignment="1" applyBorder="1" applyFont="1" applyNumberFormat="1">
      <alignment horizontal="center" vertical="center"/>
    </xf>
    <xf borderId="11" fillId="0" fontId="3" numFmtId="0" xfId="0" applyBorder="1" applyFont="1"/>
    <xf borderId="6" fillId="0" fontId="8" numFmtId="164" xfId="0" applyAlignment="1" applyBorder="1" applyFont="1" applyNumberFormat="1">
      <alignment horizontal="center" vertical="center"/>
    </xf>
    <xf borderId="12" fillId="2" fontId="4" numFmtId="0" xfId="0" applyAlignment="1" applyBorder="1" applyFont="1">
      <alignment horizontal="right" vertical="center"/>
    </xf>
    <xf borderId="13" fillId="0" fontId="3" numFmtId="0" xfId="0" applyBorder="1" applyFont="1"/>
    <xf borderId="6" fillId="0" fontId="8" numFmtId="2" xfId="0" applyAlignment="1" applyBorder="1" applyFont="1" applyNumberFormat="1">
      <alignment horizontal="center" vertical="center"/>
    </xf>
    <xf borderId="1" fillId="2" fontId="9" numFmtId="0" xfId="0" applyBorder="1" applyFont="1"/>
    <xf borderId="14" fillId="0" fontId="3" numFmtId="0" xfId="0" applyBorder="1" applyFont="1"/>
    <xf borderId="15" fillId="2" fontId="1" numFmtId="0" xfId="0" applyBorder="1" applyFont="1"/>
    <xf borderId="9" fillId="4" fontId="4" numFmtId="15" xfId="0" applyAlignment="1" applyBorder="1" applyFont="1" applyNumberFormat="1">
      <alignment horizontal="left" readingOrder="0" vertical="center"/>
    </xf>
    <xf borderId="6" fillId="3" fontId="7" numFmtId="0" xfId="0" applyAlignment="1" applyBorder="1" applyFont="1">
      <alignment horizontal="center" vertical="center"/>
    </xf>
    <xf borderId="2" fillId="3" fontId="10" numFmtId="0" xfId="0" applyAlignment="1" applyBorder="1" applyFont="1">
      <alignment horizontal="center" vertical="center"/>
    </xf>
    <xf borderId="6" fillId="3" fontId="7" numFmtId="0" xfId="0" applyAlignment="1" applyBorder="1" applyFont="1">
      <alignment horizontal="center"/>
    </xf>
    <xf borderId="6" fillId="3" fontId="7" numFmtId="0" xfId="0" applyAlignment="1" applyBorder="1" applyFont="1">
      <alignment horizontal="center" readingOrder="0" vertical="center"/>
    </xf>
    <xf borderId="16" fillId="4" fontId="4" numFmtId="0" xfId="0" applyAlignment="1" applyBorder="1" applyFont="1">
      <alignment horizontal="left" readingOrder="0" vertical="center"/>
    </xf>
    <xf borderId="17" fillId="0" fontId="3" numFmtId="0" xfId="0" applyBorder="1" applyFont="1"/>
    <xf borderId="1" fillId="2" fontId="1" numFmtId="0" xfId="0" applyAlignment="1" applyBorder="1" applyFont="1">
      <alignment horizontal="center"/>
    </xf>
    <xf borderId="6" fillId="4" fontId="11" numFmtId="0" xfId="0" applyAlignment="1" applyBorder="1" applyFont="1">
      <alignment horizontal="center" readingOrder="0" vertical="center"/>
    </xf>
    <xf borderId="6" fillId="4" fontId="11" numFmtId="0" xfId="0" applyAlignment="1" applyBorder="1" applyFont="1">
      <alignment horizontal="left" readingOrder="0" vertical="center"/>
    </xf>
    <xf borderId="18" fillId="0" fontId="3" numFmtId="0" xfId="0" applyBorder="1" applyFont="1"/>
    <xf borderId="16" fillId="2" fontId="4" numFmtId="0" xfId="0" applyAlignment="1" applyBorder="1" applyFont="1">
      <alignment horizontal="left" vertical="center"/>
    </xf>
    <xf borderId="19" fillId="3" fontId="12" numFmtId="0" xfId="0" applyAlignment="1" applyBorder="1" applyFont="1">
      <alignment horizontal="center"/>
    </xf>
    <xf borderId="20" fillId="0" fontId="3" numFmtId="0" xfId="0" applyBorder="1" applyFont="1"/>
    <xf borderId="16" fillId="4" fontId="4" numFmtId="49" xfId="0" applyAlignment="1" applyBorder="1" applyFont="1" applyNumberFormat="1">
      <alignment horizontal="left" readingOrder="0" vertical="center"/>
    </xf>
    <xf borderId="6" fillId="3" fontId="4" numFmtId="0" xfId="0" applyAlignment="1" applyBorder="1" applyFont="1">
      <alignment horizontal="center"/>
    </xf>
    <xf borderId="6" fillId="2" fontId="4" numFmtId="0" xfId="0" applyBorder="1" applyFont="1"/>
    <xf borderId="1" fillId="2" fontId="4" numFmtId="0" xfId="0" applyAlignment="1" applyBorder="1" applyFont="1">
      <alignment horizontal="left"/>
    </xf>
    <xf borderId="1" fillId="2" fontId="4" numFmtId="0" xfId="0" applyAlignment="1" applyBorder="1" applyFont="1">
      <alignment horizontal="right"/>
    </xf>
    <xf borderId="6" fillId="2" fontId="13" numFmtId="0" xfId="0" applyAlignment="1" applyBorder="1" applyFont="1">
      <alignment horizontal="left" vertical="center"/>
    </xf>
    <xf borderId="6" fillId="2" fontId="13" numFmtId="0" xfId="0" applyAlignment="1" applyBorder="1" applyFont="1">
      <alignment horizontal="left" readingOrder="0" vertical="center"/>
    </xf>
    <xf borderId="6" fillId="4" fontId="7" numFmtId="0" xfId="0" applyAlignment="1" applyBorder="1" applyFont="1">
      <alignment horizontal="center" readingOrder="0" vertical="center"/>
    </xf>
    <xf borderId="6" fillId="0" fontId="14" numFmtId="0" xfId="0" applyAlignment="1" applyBorder="1" applyFont="1">
      <alignment horizontal="center" readingOrder="0" vertical="center"/>
    </xf>
    <xf borderId="6" fillId="0" fontId="15" numFmtId="0" xfId="0" applyAlignment="1" applyBorder="1" applyFont="1">
      <alignment horizontal="center" readingOrder="0" vertical="center"/>
    </xf>
    <xf borderId="6" fillId="0" fontId="14" numFmtId="0" xfId="0" applyAlignment="1" applyBorder="1" applyFont="1">
      <alignment horizontal="center" vertical="center"/>
    </xf>
    <xf borderId="6" fillId="0" fontId="14" numFmtId="164" xfId="0" applyAlignment="1" applyBorder="1" applyFont="1" applyNumberFormat="1">
      <alignment horizontal="center" vertical="center"/>
    </xf>
    <xf borderId="6" fillId="0" fontId="5" numFmtId="0" xfId="0" applyAlignment="1" applyBorder="1" applyFont="1">
      <alignment horizontal="center" vertical="center"/>
    </xf>
    <xf borderId="6" fillId="4" fontId="11" numFmtId="0" xfId="0" applyAlignment="1" applyBorder="1" applyFont="1">
      <alignment horizontal="center" vertical="center"/>
    </xf>
    <xf borderId="6" fillId="0" fontId="15" numFmtId="0" xfId="0" applyAlignment="1" applyBorder="1" applyFont="1">
      <alignment horizontal="center" vertical="center"/>
    </xf>
    <xf borderId="6" fillId="4" fontId="7" numFmtId="0" xfId="0" applyAlignment="1" applyBorder="1" applyFont="1">
      <alignment horizontal="center" vertical="center"/>
    </xf>
    <xf borderId="6" fillId="3" fontId="4" numFmtId="0" xfId="0" applyAlignment="1" applyBorder="1" applyFont="1">
      <alignment horizontal="center" vertical="center"/>
    </xf>
    <xf borderId="1" fillId="2" fontId="2" numFmtId="0" xfId="0" applyAlignment="1" applyBorder="1" applyFont="1">
      <alignment horizontal="center"/>
    </xf>
    <xf borderId="1" fillId="2" fontId="16" numFmtId="0" xfId="0" applyBorder="1" applyFont="1"/>
    <xf borderId="6" fillId="3" fontId="4" numFmtId="0" xfId="0" applyAlignment="1" applyBorder="1" applyFont="1">
      <alignment horizontal="center" readingOrder="0"/>
    </xf>
    <xf borderId="6" fillId="2" fontId="4" numFmtId="0" xfId="0" applyAlignment="1" applyBorder="1" applyFont="1">
      <alignment readingOrder="0"/>
    </xf>
    <xf borderId="1" fillId="2" fontId="2" numFmtId="0" xfId="0" applyAlignment="1" applyBorder="1" applyFont="1">
      <alignment horizontal="center" vertical="center"/>
    </xf>
    <xf borderId="1" fillId="2" fontId="17" numFmtId="0" xfId="0" applyBorder="1" applyFont="1"/>
    <xf borderId="1" fillId="2" fontId="18" numFmtId="2" xfId="0" applyAlignment="1" applyBorder="1" applyFont="1" applyNumberFormat="1">
      <alignment horizontal="center"/>
    </xf>
    <xf borderId="1" fillId="2" fontId="16" numFmtId="0" xfId="0" applyAlignment="1" applyBorder="1" applyFont="1">
      <alignment horizontal="center"/>
    </xf>
    <xf borderId="1" fillId="2" fontId="16" numFmtId="164" xfId="0" applyAlignment="1" applyBorder="1" applyFont="1" applyNumberFormat="1">
      <alignment horizontal="center"/>
    </xf>
    <xf borderId="1" fillId="2" fontId="7" numFmtId="0" xfId="0" applyAlignment="1" applyBorder="1" applyFont="1">
      <alignment horizontal="center" vertical="center"/>
    </xf>
    <xf borderId="0" fillId="3" fontId="7" numFmtId="0" xfId="0" applyAlignment="1" applyFont="1">
      <alignment horizontal="center" vertical="center"/>
    </xf>
    <xf borderId="6" fillId="4" fontId="7" numFmtId="165" xfId="0" applyAlignment="1" applyBorder="1" applyFont="1" applyNumberFormat="1">
      <alignment horizontal="center" readingOrder="0" vertical="center"/>
    </xf>
    <xf borderId="6" fillId="0" fontId="14" numFmtId="2" xfId="0" applyAlignment="1" applyBorder="1" applyFont="1" applyNumberFormat="1">
      <alignment horizontal="center" vertical="center"/>
    </xf>
    <xf borderId="0" fillId="0" fontId="14" numFmtId="2" xfId="0" applyAlignment="1" applyFont="1" applyNumberFormat="1">
      <alignment horizontal="center" vertical="center"/>
    </xf>
    <xf borderId="1" fillId="2" fontId="7" numFmtId="164" xfId="0" applyAlignment="1" applyBorder="1" applyFont="1" applyNumberFormat="1">
      <alignment horizontal="center" vertical="center"/>
    </xf>
    <xf borderId="6" fillId="4" fontId="7" numFmtId="165" xfId="0" applyAlignment="1" applyBorder="1" applyFont="1" applyNumberFormat="1">
      <alignment horizontal="center" vertical="center"/>
    </xf>
    <xf borderId="6" fillId="0" fontId="2" numFmtId="0" xfId="0" applyAlignment="1" applyBorder="1" applyFont="1">
      <alignment horizontal="center"/>
    </xf>
    <xf borderId="21" fillId="2" fontId="2" numFmtId="0" xfId="0" applyAlignment="1" applyBorder="1" applyFont="1">
      <alignment horizontal="center"/>
    </xf>
    <xf borderId="6" fillId="4" fontId="16" numFmtId="0" xfId="0" applyAlignment="1" applyBorder="1" applyFont="1">
      <alignment horizontal="center" readingOrder="0"/>
    </xf>
    <xf borderId="6" fillId="4" fontId="16" numFmtId="0" xfId="0" applyAlignment="1" applyBorder="1" applyFont="1">
      <alignment horizontal="center"/>
    </xf>
    <xf borderId="22" fillId="0" fontId="16" numFmtId="164" xfId="0" applyAlignment="1" applyBorder="1" applyFont="1" applyNumberFormat="1">
      <alignment horizontal="center"/>
    </xf>
    <xf borderId="6" fillId="4" fontId="11" numFmtId="0" xfId="0" applyAlignment="1" applyBorder="1" applyFont="1">
      <alignment horizontal="left" vertical="center"/>
    </xf>
    <xf borderId="6" fillId="2" fontId="7" numFmtId="0" xfId="0" applyAlignment="1" applyBorder="1" applyFont="1">
      <alignment horizontal="center" vertical="center"/>
    </xf>
    <xf borderId="6" fillId="2" fontId="7" numFmtId="0" xfId="0" applyAlignment="1" applyBorder="1" applyFont="1">
      <alignment horizontal="left" vertical="center"/>
    </xf>
    <xf borderId="0" fillId="0" fontId="4" numFmtId="0" xfId="0" applyFont="1"/>
    <xf borderId="6" fillId="3" fontId="11" numFmtId="0" xfId="0" applyAlignment="1" applyBorder="1" applyFont="1">
      <alignment horizontal="left" vertical="center"/>
    </xf>
    <xf borderId="6" fillId="3" fontId="5" numFmtId="0" xfId="0" applyAlignment="1" applyBorder="1" applyFont="1">
      <alignment horizontal="center" vertical="center"/>
    </xf>
    <xf borderId="6" fillId="3" fontId="5" numFmtId="164" xfId="0" applyAlignment="1" applyBorder="1" applyFont="1" applyNumberFormat="1">
      <alignment horizontal="center" vertical="center"/>
    </xf>
    <xf borderId="0" fillId="0" fontId="4" numFmtId="0" xfId="0" applyAlignment="1" applyFont="1">
      <alignment horizontal="right"/>
    </xf>
    <xf borderId="23" fillId="0" fontId="4" numFmtId="0" xfId="0" applyAlignment="1" applyBorder="1" applyFont="1">
      <alignment horizontal="center"/>
    </xf>
    <xf borderId="0" fillId="0" fontId="16" numFmtId="0" xfId="0" applyFont="1"/>
    <xf borderId="0" fillId="0" fontId="7" numFmtId="0" xfId="0" applyAlignment="1" applyFont="1">
      <alignment horizontal="center" vertical="center"/>
    </xf>
    <xf borderId="6" fillId="2" fontId="5" numFmtId="2" xfId="0" applyAlignment="1" applyBorder="1" applyFont="1" applyNumberFormat="1">
      <alignment horizontal="center" vertical="center"/>
    </xf>
    <xf borderId="1" fillId="2" fontId="4" numFmtId="0" xfId="0" applyAlignment="1" applyBorder="1" applyFont="1">
      <alignment horizontal="center" vertical="center"/>
    </xf>
    <xf borderId="2" fillId="3" fontId="19" numFmtId="0" xfId="0" applyAlignment="1" applyBorder="1" applyFont="1">
      <alignment horizontal="center" vertical="center"/>
    </xf>
    <xf borderId="1" fillId="2" fontId="4" numFmtId="0" xfId="0" applyAlignment="1" applyBorder="1" applyFont="1">
      <alignment horizontal="left" vertical="center"/>
    </xf>
    <xf borderId="24" fillId="2" fontId="4" numFmtId="0" xfId="0" applyAlignment="1" applyBorder="1" applyFont="1">
      <alignment horizontal="left" vertical="center"/>
    </xf>
    <xf borderId="25" fillId="0" fontId="3" numFmtId="0" xfId="0" applyBorder="1" applyFont="1"/>
    <xf borderId="26" fillId="0" fontId="3" numFmtId="0" xfId="0" applyBorder="1" applyFont="1"/>
    <xf borderId="6" fillId="3" fontId="16" numFmtId="0" xfId="0" applyBorder="1" applyFont="1"/>
    <xf borderId="6" fillId="3" fontId="8" numFmtId="0" xfId="0" applyAlignment="1" applyBorder="1" applyFont="1">
      <alignment horizontal="center"/>
    </xf>
    <xf borderId="6" fillId="3" fontId="8" numFmtId="165" xfId="0" applyAlignment="1" applyBorder="1" applyFont="1" applyNumberFormat="1">
      <alignment horizontal="center"/>
    </xf>
    <xf borderId="6" fillId="3" fontId="8" numFmtId="1" xfId="0" applyAlignment="1" applyBorder="1" applyFont="1" applyNumberFormat="1">
      <alignment horizontal="center"/>
    </xf>
    <xf borderId="6" fillId="3" fontId="5" numFmtId="2" xfId="0" applyAlignment="1" applyBorder="1" applyFont="1" applyNumberFormat="1">
      <alignment horizontal="center" vertical="center"/>
    </xf>
    <xf borderId="27" fillId="2" fontId="4" numFmtId="0" xfId="0" applyAlignment="1" applyBorder="1" applyFont="1">
      <alignment horizontal="left" vertical="center"/>
    </xf>
    <xf borderId="28" fillId="0" fontId="3" numFmtId="0" xfId="0" applyBorder="1" applyFont="1"/>
    <xf borderId="29" fillId="2" fontId="4" numFmtId="0" xfId="0" applyAlignment="1" applyBorder="1" applyFont="1">
      <alignment horizontal="left" vertical="center"/>
    </xf>
    <xf borderId="30" fillId="0" fontId="3" numFmtId="0" xfId="0" applyBorder="1" applyFont="1"/>
    <xf borderId="19" fillId="2" fontId="4" numFmtId="0" xfId="0" applyAlignment="1" applyBorder="1" applyFont="1">
      <alignment horizontal="left" readingOrder="0" vertical="center"/>
    </xf>
    <xf borderId="9" fillId="4" fontId="4" numFmtId="15" xfId="0" applyAlignment="1" applyBorder="1" applyFont="1" applyNumberFormat="1">
      <alignment horizontal="left" vertical="center"/>
    </xf>
    <xf borderId="16" fillId="4" fontId="4" numFmtId="0" xfId="0" applyAlignment="1" applyBorder="1" applyFont="1">
      <alignment horizontal="left" vertical="center"/>
    </xf>
    <xf borderId="16" fillId="4" fontId="4" numFmtId="49" xfId="0" applyAlignment="1" applyBorder="1" applyFont="1" applyNumberFormat="1">
      <alignment horizontal="left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11" Type="http://schemas.openxmlformats.org/officeDocument/2006/relationships/worksheet" Target="worksheets/sheet9.xml"/><Relationship Id="rId22" Type="http://schemas.openxmlformats.org/officeDocument/2006/relationships/worksheet" Target="worksheets/sheet20.xml"/><Relationship Id="rId10" Type="http://schemas.openxmlformats.org/officeDocument/2006/relationships/worksheet" Target="worksheets/sheet8.xml"/><Relationship Id="rId21" Type="http://schemas.openxmlformats.org/officeDocument/2006/relationships/worksheet" Target="worksheets/sheet19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19" Type="http://schemas.openxmlformats.org/officeDocument/2006/relationships/worksheet" Target="worksheets/sheet17.xml"/><Relationship Id="rId6" Type="http://schemas.openxmlformats.org/officeDocument/2006/relationships/worksheet" Target="worksheets/sheet4.xml"/><Relationship Id="rId18" Type="http://schemas.openxmlformats.org/officeDocument/2006/relationships/worksheet" Target="worksheets/sheet1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6.71"/>
    <col customWidth="1" min="3" max="3" width="17.71"/>
    <col customWidth="1" min="4" max="4" width="6.57"/>
    <col customWidth="1" min="5" max="7" width="6.71"/>
    <col customWidth="1" min="8" max="8" width="8.14"/>
    <col customWidth="1" min="9" max="10" width="6.71"/>
    <col customWidth="1" min="11" max="11" width="6.14"/>
    <col customWidth="1" min="12" max="14" width="6.71"/>
    <col customWidth="1" min="15" max="15" width="8.29"/>
    <col customWidth="1" min="16" max="19" width="6.71"/>
    <col customWidth="1" min="20" max="20" width="7.29"/>
    <col customWidth="1" min="21" max="25" width="6.71"/>
    <col customWidth="1" min="26" max="26" width="6.0"/>
    <col customWidth="1" min="27" max="27" width="6.71"/>
    <col customWidth="1" min="28" max="28" width="19.71"/>
    <col customWidth="1" min="29" max="29" width="26.86"/>
    <col customWidth="1" min="30" max="30" width="8.71"/>
    <col customWidth="1" min="31" max="31" width="21.29"/>
    <col customWidth="1" min="32" max="32" width="21.71"/>
    <col customWidth="1" min="33" max="38" width="8.71"/>
  </cols>
  <sheetData>
    <row r="1" ht="12.75" customHeight="1"/>
    <row r="2" ht="23.25" customHeight="1">
      <c r="B2" s="2" t="s">
        <v>0</v>
      </c>
      <c r="C2" s="3"/>
      <c r="E2" s="4"/>
      <c r="F2" s="4" t="s">
        <v>1</v>
      </c>
      <c r="G2" s="4" t="s">
        <v>2</v>
      </c>
      <c r="H2" s="4" t="s">
        <v>3</v>
      </c>
      <c r="I2" s="4" t="s">
        <v>4</v>
      </c>
      <c r="J2" s="4" t="s">
        <v>5</v>
      </c>
      <c r="K2" s="4" t="s">
        <v>6</v>
      </c>
      <c r="L2" s="4" t="s">
        <v>7</v>
      </c>
      <c r="M2" s="4" t="s">
        <v>8</v>
      </c>
      <c r="N2" s="4" t="s">
        <v>9</v>
      </c>
      <c r="O2" s="4" t="s">
        <v>10</v>
      </c>
      <c r="P2" s="4" t="s">
        <v>11</v>
      </c>
    </row>
    <row r="3" ht="23.25" customHeight="1">
      <c r="B3" s="6"/>
      <c r="C3" s="7"/>
      <c r="F3" s="8">
        <f>G3+H3+I3</f>
        <v>16</v>
      </c>
      <c r="G3" s="8">
        <f>+'Game 1'!C43+'Game 2'!C43+'Game 3'!C43+'Game 4'!C43+'Game 5'!C43+'Game 6'!C43+'Game 7'!C43+'Game 8'!C43+'Game 9'!C43+'Game 10'!C43+'Game 11'!C43+'Game 12'!C43+'Game 13'!C43+'Game 14'!C43+'Game 15'!C43+'Game 16'!C43+'Game 17'!C43+'Game 18'!C43+'Game 19'!C43+'Game 20'!C43</f>
        <v>8</v>
      </c>
      <c r="H3" s="8">
        <f>+'Game 1'!D43+'Game 2'!D43+'Game 3'!D43+'Game 4'!D43+'Game 5'!D43+'Game 6'!D43+'Game 7'!D43+'Game 8'!D43+'Game 9'!D43+'Game 10'!D43+'Game 11'!D43+'Game 12'!D43+'Game 13'!D43+'Game 14'!D43+'Game 15'!D43+'Game 16'!D43+'Game 17'!D43+'Game 18'!D43+'Game 19'!D43+'Game 20'!D43</f>
        <v>8</v>
      </c>
      <c r="I3" s="8">
        <f>+'Game 1'!E43+'Game 2'!E43+'Game 3'!E43+'Game 4'!E43+'Game 5'!E43+'Game 6'!E43+'Game 7'!E43+'Game 8'!E43+'Game 9'!E43+'Game 10'!E43+'Game 11'!E43+'Game 12'!E43+'Game 13'!E43+'Game 14'!E43+'Game 15'!E43+'Game 16'!E43+'Game 17'!E43+'Game 18'!E43+'Game 19'!E43+'Game 20'!E43</f>
        <v>0</v>
      </c>
      <c r="J3" s="13">
        <f>G3/F3</f>
        <v>0.5</v>
      </c>
      <c r="K3" s="8">
        <f>+'Game 1'!G43+'Game 2'!G43+'Game 3'!G43+'Game 4'!G43+'Game 5'!G43+'Game 6'!G43+'Game 7'!G43+'Game 8'!G43+'Game 9'!G43+'Game 10'!G43+'Game 11'!G43+'Game 12'!G43+'Game 13'!G43+'Game 14'!G43+'Game 15'!G43+'Game 16'!G43+'Game 17'!G43+'Game 18'!G43+'Game 19'!G43+'Game 20'!G43</f>
        <v>112</v>
      </c>
      <c r="L3" s="8">
        <f>+'Game 1'!H43+'Game 2'!H43+'Game 3'!H43+'Game 4'!H43+'Game 5'!H43+'Game 6'!H43+'Game 7'!H43+'Game 8'!H43+'Game 9'!H43+'Game 10'!H43+'Game 11'!H43+'Game 12'!H43+'Game 13'!H43+'Game 14'!H43+'Game 15'!H43+'Game 16'!H43+'Game 17'!H43+'Game 18'!H43+'Game 19'!H43+'Game 20'!H43</f>
        <v>89</v>
      </c>
      <c r="M3" s="19">
        <f>K3/F3</f>
        <v>7</v>
      </c>
      <c r="N3" s="19">
        <f>L3/F3</f>
        <v>5.5625</v>
      </c>
      <c r="O3" s="21">
        <f>H28/F28</f>
        <v>0.3243243243</v>
      </c>
      <c r="P3" s="24">
        <f>G37/E37*7</f>
        <v>4.597014925</v>
      </c>
    </row>
    <row r="4" ht="12.75" customHeight="1"/>
    <row r="5" ht="12.75" customHeight="1">
      <c r="A5" s="1"/>
      <c r="B5" s="25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</row>
    <row r="6" ht="12.75" customHeight="1">
      <c r="A6" s="27"/>
      <c r="B6" s="29" t="s">
        <v>18</v>
      </c>
      <c r="C6" s="29" t="s">
        <v>20</v>
      </c>
      <c r="D6" s="29" t="s">
        <v>1</v>
      </c>
      <c r="E6" s="29" t="s">
        <v>21</v>
      </c>
      <c r="F6" s="29" t="s">
        <v>22</v>
      </c>
      <c r="G6" s="29" t="s">
        <v>23</v>
      </c>
      <c r="H6" s="29" t="s">
        <v>24</v>
      </c>
      <c r="I6" s="29" t="s">
        <v>25</v>
      </c>
      <c r="J6" s="29" t="s">
        <v>26</v>
      </c>
      <c r="K6" s="29" t="s">
        <v>27</v>
      </c>
      <c r="L6" s="29" t="s">
        <v>28</v>
      </c>
      <c r="M6" s="29" t="s">
        <v>29</v>
      </c>
      <c r="N6" s="29" t="s">
        <v>30</v>
      </c>
      <c r="O6" s="29" t="s">
        <v>31</v>
      </c>
      <c r="P6" s="29" t="s">
        <v>32</v>
      </c>
      <c r="Q6" s="29" t="s">
        <v>33</v>
      </c>
      <c r="R6" s="31" t="s">
        <v>34</v>
      </c>
      <c r="S6" s="29" t="s">
        <v>37</v>
      </c>
      <c r="T6" s="29" t="s">
        <v>38</v>
      </c>
      <c r="U6" s="29" t="s">
        <v>39</v>
      </c>
      <c r="V6" s="32" t="s">
        <v>40</v>
      </c>
      <c r="W6" s="29" t="s">
        <v>42</v>
      </c>
      <c r="X6" s="29" t="s">
        <v>43</v>
      </c>
      <c r="Y6" s="29" t="s">
        <v>44</v>
      </c>
      <c r="Z6" s="29" t="s">
        <v>10</v>
      </c>
      <c r="AB6" s="30" t="s">
        <v>19</v>
      </c>
      <c r="AC6" s="10"/>
      <c r="AD6" s="10"/>
      <c r="AE6" s="10"/>
      <c r="AF6" s="3"/>
    </row>
    <row r="7" ht="15.75" customHeight="1">
      <c r="A7" s="35">
        <v>1.0</v>
      </c>
      <c r="B7" s="36"/>
      <c r="C7" s="37" t="s">
        <v>45</v>
      </c>
      <c r="D7" s="8">
        <f>+'Game 1'!D13+'Game 2'!D13+'Game 3'!D13+'Game 4'!D13+'Game 5'!D13+'Game 6'!D13+'Game 7'!D13+'Game 8'!D13+'Game 9'!D13+'Game 10'!D13+'Game 11'!D13+'Game 12'!D13+'Game 13'!D13+'Game 14'!D13+'Game 15'!D13+'Game 16'!D13+'Game 17'!D13+'Game 18'!D13+'Game 19'!D13+'Game 20'!D13</f>
        <v>12</v>
      </c>
      <c r="E7" s="8">
        <f>+'Game 1'!E13+'Game 2'!E13+'Game 3'!E13+'Game 4'!E13+'Game 5'!E13+'Game 6'!E13+'Game 7'!E13+'Game 8'!E13+'Game 9'!E13+'Game 10'!E13+'Game 11'!E13+'Game 12'!E13+'Game 13'!E13+'Game 14'!E13+'Game 15'!E13+'Game 16'!E13+'Game 17'!E13+'Game 18'!E13+'Game 19'!E13+'Game 20'!E13</f>
        <v>41</v>
      </c>
      <c r="F7" s="8">
        <f>+'Game 1'!F13+'Game 2'!F13+'Game 3'!F13+'Game 4'!F13+'Game 5'!F13+'Game 6'!F13+'Game 7'!F13+'Game 8'!F13+'Game 9'!F13+'Game 10'!F13+'Game 11'!F13+'Game 12'!F13+'Game 13'!F13+'Game 14'!F13+'Game 15'!F13+'Game 16'!F13+'Game 17'!F13+'Game 18'!F13+'Game 19'!F13+'Game 20'!F13</f>
        <v>35</v>
      </c>
      <c r="G7" s="8">
        <f>+'Game 1'!G13+'Game 2'!G13+'Game 3'!G13+'Game 4'!G13+'Game 5'!G13+'Game 6'!G13+'Game 7'!G13+'Game 8'!G13+'Game 9'!G13+'Game 10'!G13+'Game 11'!G13+'Game 12'!G13+'Game 13'!G13+'Game 14'!G13+'Game 15'!G13+'Game 16'!G13+'Game 17'!G13+'Game 18'!G13+'Game 19'!G13+'Game 20'!G13</f>
        <v>18</v>
      </c>
      <c r="H7" s="8">
        <f>+'Game 1'!H13+'Game 2'!H13+'Game 3'!H13+'Game 4'!H13+'Game 5'!H13+'Game 6'!H13+'Game 7'!H13+'Game 8'!H13+'Game 9'!H13+'Game 10'!H13+'Game 11'!H13+'Game 12'!H13+'Game 13'!H13+'Game 14'!H13+'Game 15'!H13+'Game 16'!H13+'Game 17'!H13+'Game 18'!H13+'Game 19'!H13+'Game 20'!H13</f>
        <v>15</v>
      </c>
      <c r="I7" s="8">
        <f>+'Game 1'!I13+'Game 2'!I13+'Game 3'!I13+'Game 4'!I13+'Game 5'!I13+'Game 6'!I13+'Game 7'!I13+'Game 8'!I13+'Game 9'!I13+'Game 10'!I13+'Game 11'!I13+'Game 12'!I13+'Game 13'!I13+'Game 14'!I13+'Game 15'!I13+'Game 16'!I13+'Game 17'!I13+'Game 18'!I13+'Game 19'!I13+'Game 20'!I13</f>
        <v>11</v>
      </c>
      <c r="J7" s="8">
        <f>+'Game 1'!J13+'Game 2'!J13+'Game 3'!J13+'Game 4'!J13+'Game 5'!J13+'Game 6'!J13+'Game 7'!J13+'Game 8'!J13+'Game 9'!J13+'Game 10'!J13+'Game 11'!J13+'Game 12'!J13+'Game 13'!J13+'Game 14'!J13+'Game 15'!J13+'Game 16'!J13+'Game 17'!J13+'Game 18'!J13+'Game 19'!J13+'Game 20'!J13</f>
        <v>2</v>
      </c>
      <c r="K7" s="8">
        <f>+'Game 1'!K13+'Game 2'!K13+'Game 3'!K13+'Game 4'!K13+'Game 5'!K13+'Game 6'!K13+'Game 7'!K13+'Game 8'!K13+'Game 9'!K13+'Game 10'!K13+'Game 11'!K13+'Game 12'!K13+'Game 13'!K13+'Game 14'!K13+'Game 15'!K13+'Game 16'!K13+'Game 17'!K13+'Game 18'!K13+'Game 19'!K13+'Game 20'!K13</f>
        <v>1</v>
      </c>
      <c r="L7" s="8">
        <f>+'Game 1'!L13+'Game 2'!L13+'Game 3'!L13+'Game 4'!L13+'Game 5'!L13+'Game 6'!L13+'Game 7'!L13+'Game 8'!L13+'Game 9'!L13+'Game 10'!L13+'Game 11'!L13+'Game 12'!L13+'Game 13'!L13+'Game 14'!L13+'Game 15'!L13+'Game 16'!L13+'Game 17'!L13+'Game 18'!L13+'Game 19'!L13+'Game 20'!L13</f>
        <v>0</v>
      </c>
      <c r="M7" s="8">
        <f>+'Game 1'!M13+'Game 2'!M13+'Game 3'!M13+'Game 4'!M13+'Game 5'!M13+'Game 6'!M13+'Game 7'!M13+'Game 8'!M13+'Game 9'!M13+'Game 10'!M13+'Game 11'!M13+'Game 12'!M13+'Game 13'!M13+'Game 14'!M13+'Game 15'!M13+'Game 16'!M13+'Game 17'!M13+'Game 18'!M13+'Game 19'!M13+'Game 20'!M13</f>
        <v>4</v>
      </c>
      <c r="N7" s="8">
        <f>+'Game 1'!N13+'Game 2'!N13+'Game 3'!N13+'Game 4'!N13+'Game 5'!N13+'Game 6'!N13+'Game 7'!N13+'Game 8'!N13+'Game 9'!N13+'Game 10'!N13+'Game 11'!N13+'Game 12'!N13+'Game 13'!N13+'Game 14'!N13+'Game 15'!N13+'Game 16'!N13+'Game 17'!N13+'Game 18'!N13+'Game 19'!N13+'Game 20'!N13</f>
        <v>3</v>
      </c>
      <c r="O7" s="8">
        <f>+'Game 1'!O13+'Game 2'!O13+'Game 3'!O13+'Game 4'!O13+'Game 5'!O13+'Game 6'!O13+'Game 7'!O13+'Game 8'!O13+'Game 9'!O13+'Game 10'!O13+'Game 11'!O13+'Game 12'!O13+'Game 13'!O13+'Game 14'!O13+'Game 15'!O13+'Game 16'!O13+'Game 17'!O13+'Game 18'!O13+'Game 19'!O13+'Game 20'!O13</f>
        <v>1</v>
      </c>
      <c r="P7" s="8">
        <f>+'Game 1'!P13+'Game 2'!P13+'Game 3'!P13+'Game 4'!P13+'Game 5'!P13+'Game 6'!P13+'Game 7'!P13+'Game 8'!P13+'Game 9'!P13+'Game 10'!P13+'Game 11'!P13+'Game 12'!P13+'Game 13'!P13+'Game 14'!P13+'Game 15'!P13+'Game 16'!P13+'Game 17'!P13+'Game 18'!P13+'Game 19'!P13+'Game 20'!P13</f>
        <v>1</v>
      </c>
      <c r="Q7" s="8">
        <f>+'Game 1'!Q13+'Game 2'!Q13+'Game 3'!Q13+'Game 4'!Q13+'Game 5'!Q13+'Game 6'!Q13+'Game 7'!Q13+'Game 8'!Q13+'Game 9'!Q13+'Game 10'!Q13+'Game 11'!Q13+'Game 12'!Q13+'Game 13'!Q13+'Game 14'!Q13+'Game 15'!Q13+'Game 16'!Q13+'Game 17'!Q13+'Game 18'!Q13+'Game 19'!Q13+'Game 20'!Q13</f>
        <v>0</v>
      </c>
      <c r="R7" s="8">
        <f>+'Game 1'!R13+'Game 2'!R13+'Game 3'!R13+'Game 4'!R13+'Game 5'!R13+'Game 6'!R13+'Game 7'!R13+'Game 8'!R13+'Game 9'!R13+'Game 10'!R13+'Game 11'!R13+'Game 12'!R13+'Game 13'!R13+'Game 14'!R13+'Game 15'!R13+'Game 16'!R13+'Game 17'!R13+'Game 18'!R13+'Game 19'!R13+'Game 20'!R13</f>
        <v>1</v>
      </c>
      <c r="S7" s="8">
        <f>+'Game 1'!S13+'Game 2'!S13+'Game 3'!S13+'Game 4'!S13+'Game 5'!S13+'Game 6'!S13+'Game 7'!S13+'Game 8'!S13+'Game 9'!S13+'Game 10'!S13+'Game 11'!S13+'Game 12'!S13+'Game 13'!S13+'Game 14'!S13+'Game 15'!S13+'Game 16'!S13+'Game 17'!S13+'Game 18'!S13+'Game 19'!S13+'Game 20'!S13</f>
        <v>5</v>
      </c>
      <c r="T7" s="8">
        <f>+'Game 1'!T13+'Game 2'!T13+'Game 3'!T13+'Game 4'!T13+'Game 5'!T13+'Game 6'!T13+'Game 7'!T13+'Game 8'!T13+'Game 9'!T13+'Game 10'!T13+'Game 11'!T13+'Game 12'!T13+'Game 13'!T13+'Game 14'!T13+'Game 15'!T13+'Game 16'!T13+'Game 17'!T13+'Game 18'!T13+'Game 19'!T13+'Game 20'!T13</f>
        <v>0</v>
      </c>
      <c r="U7" s="8">
        <f>+'Game 1'!U13+'Game 2'!U13+'Game 3'!U13+'Game 4'!U13+'Game 5'!U13+'Game 6'!U13+'Game 7'!U13+'Game 8'!U13+'Game 9'!U13+'Game 10'!U13+'Game 11'!U13+'Game 12'!U13+'Game 13'!U13+'Game 14'!U13+'Game 15'!U13+'Game 16'!U13+'Game 17'!U13+'Game 18'!U13+'Game 19'!U13+'Game 20'!U13</f>
        <v>4</v>
      </c>
      <c r="V7" s="8">
        <f>+'Game 1'!V13+'Game 2'!V13+'Game 3'!V13+'Game 4'!V13+'Game 5'!V13+'Game 6'!V13+'Game 7'!V13+'Game 8'!V13+'Game 9'!V13+'Game 10'!V13+'Game 11'!V13+'Game 12'!V13+'Game 13'!V13+'Game 14'!V13+'Game 15'!V13+'Game 16'!V13+'Game 17'!V13+'Game 18'!V13+'Game 19'!V13+'Game 20'!V13</f>
        <v>0</v>
      </c>
      <c r="W7" s="54">
        <f t="shared" ref="W7:W26" si="1">I7+2*J7+3*K7+4*L7</f>
        <v>18</v>
      </c>
      <c r="X7" s="13">
        <f t="shared" ref="X7:X26" si="2">(I7+(2*J7)+(3*K7)+(4*L7))/F7</f>
        <v>0.5142857143</v>
      </c>
      <c r="Y7" s="13">
        <f t="shared" ref="Y7:Y26" si="3">(H7+M7+P7)/(F7+M7+P7+R7)</f>
        <v>0.487804878</v>
      </c>
      <c r="Z7" s="13">
        <f t="shared" ref="Z7:Z26" si="4">H7/F7</f>
        <v>0.4285714286</v>
      </c>
      <c r="AB7" s="6"/>
      <c r="AC7" s="11"/>
      <c r="AD7" s="11"/>
      <c r="AE7" s="11"/>
      <c r="AF7" s="7"/>
    </row>
    <row r="8" ht="15.75" customHeight="1">
      <c r="A8" s="35">
        <v>2.0</v>
      </c>
      <c r="B8" s="55"/>
      <c r="C8" s="37" t="s">
        <v>75</v>
      </c>
      <c r="D8" s="8">
        <f>+'Game 1'!D14+'Game 2'!D14+'Game 3'!D14+'Game 4'!D14+'Game 5'!D14+'Game 6'!D14+'Game 7'!D14+'Game 8'!D14+'Game 9'!D14+'Game 10'!D14+'Game 11'!D14+'Game 12'!D14+'Game 13'!D14+'Game 14'!D14+'Game 15'!D14+'Game 16'!D14+'Game 17'!D14+'Game 18'!D14+'Game 19'!D14+'Game 20'!D14</f>
        <v>15</v>
      </c>
      <c r="E8" s="8">
        <f>+'Game 1'!E14+'Game 2'!E14+'Game 3'!E14+'Game 4'!E14+'Game 5'!E14+'Game 6'!E14+'Game 7'!E14+'Game 8'!E14+'Game 9'!E14+'Game 10'!E14+'Game 11'!E14+'Game 12'!E14+'Game 13'!E14+'Game 14'!E14+'Game 15'!E14+'Game 16'!E14+'Game 17'!E14+'Game 18'!E14+'Game 19'!E14+'Game 20'!E14</f>
        <v>51</v>
      </c>
      <c r="F8" s="8">
        <f>+'Game 1'!F14+'Game 2'!F14+'Game 3'!F14+'Game 4'!F14+'Game 5'!F14+'Game 6'!F14+'Game 7'!F14+'Game 8'!F14+'Game 9'!F14+'Game 10'!F14+'Game 11'!F14+'Game 12'!F14+'Game 13'!F14+'Game 14'!F14+'Game 15'!F14+'Game 16'!F14+'Game 17'!F14+'Game 18'!F14+'Game 19'!F14+'Game 20'!F14</f>
        <v>47</v>
      </c>
      <c r="G8" s="8">
        <f>+'Game 1'!G14+'Game 2'!G14+'Game 3'!G14+'Game 4'!G14+'Game 5'!G14+'Game 6'!G14+'Game 7'!G14+'Game 8'!G14+'Game 9'!G14+'Game 10'!G14+'Game 11'!G14+'Game 12'!G14+'Game 13'!G14+'Game 14'!G14+'Game 15'!G14+'Game 16'!G14+'Game 17'!G14+'Game 18'!G14+'Game 19'!G14+'Game 20'!G14</f>
        <v>9</v>
      </c>
      <c r="H8" s="8">
        <f>+'Game 1'!H14+'Game 2'!H14+'Game 3'!H14+'Game 4'!H14+'Game 5'!H14+'Game 6'!H14+'Game 7'!H14+'Game 8'!H14+'Game 9'!H14+'Game 10'!H14+'Game 11'!H14+'Game 12'!H14+'Game 13'!H14+'Game 14'!H14+'Game 15'!H14+'Game 16'!H14+'Game 17'!H14+'Game 18'!H14+'Game 19'!H14+'Game 20'!H14</f>
        <v>17</v>
      </c>
      <c r="I8" s="8">
        <f>+'Game 1'!I14+'Game 2'!I14+'Game 3'!I14+'Game 4'!I14+'Game 5'!I14+'Game 6'!I14+'Game 7'!I14+'Game 8'!I14+'Game 9'!I14+'Game 10'!I14+'Game 11'!I14+'Game 12'!I14+'Game 13'!I14+'Game 14'!I14+'Game 15'!I14+'Game 16'!I14+'Game 17'!I14+'Game 18'!I14+'Game 19'!I14+'Game 20'!I14</f>
        <v>9</v>
      </c>
      <c r="J8" s="8">
        <f>+'Game 1'!J14+'Game 2'!J14+'Game 3'!J14+'Game 4'!J14+'Game 5'!J14+'Game 6'!J14+'Game 7'!J14+'Game 8'!J14+'Game 9'!J14+'Game 10'!J14+'Game 11'!J14+'Game 12'!J14+'Game 13'!J14+'Game 14'!J14+'Game 15'!J14+'Game 16'!J14+'Game 17'!J14+'Game 18'!J14+'Game 19'!J14+'Game 20'!J14</f>
        <v>3</v>
      </c>
      <c r="K8" s="8">
        <f>+'Game 1'!K14+'Game 2'!K14+'Game 3'!K14+'Game 4'!K14+'Game 5'!K14+'Game 6'!K14+'Game 7'!K14+'Game 8'!K14+'Game 9'!K14+'Game 10'!K14+'Game 11'!K14+'Game 12'!K14+'Game 13'!K14+'Game 14'!K14+'Game 15'!K14+'Game 16'!K14+'Game 17'!K14+'Game 18'!K14+'Game 19'!K14+'Game 20'!K14</f>
        <v>2</v>
      </c>
      <c r="L8" s="8">
        <f>+'Game 1'!L14+'Game 2'!L14+'Game 3'!L14+'Game 4'!L14+'Game 5'!L14+'Game 6'!L14+'Game 7'!L14+'Game 8'!L14+'Game 9'!L14+'Game 10'!L14+'Game 11'!L14+'Game 12'!L14+'Game 13'!L14+'Game 14'!L14+'Game 15'!L14+'Game 16'!L14+'Game 17'!L14+'Game 18'!L14+'Game 19'!L14+'Game 20'!L14</f>
        <v>3</v>
      </c>
      <c r="M8" s="8">
        <f>+'Game 1'!M14+'Game 2'!M14+'Game 3'!M14+'Game 4'!M14+'Game 5'!M14+'Game 6'!M14+'Game 7'!M14+'Game 8'!M14+'Game 9'!M14+'Game 10'!M14+'Game 11'!M14+'Game 12'!M14+'Game 13'!M14+'Game 14'!M14+'Game 15'!M14+'Game 16'!M14+'Game 17'!M14+'Game 18'!M14+'Game 19'!M14+'Game 20'!M14</f>
        <v>4</v>
      </c>
      <c r="N8" s="8">
        <f>+'Game 1'!N14+'Game 2'!N14+'Game 3'!N14+'Game 4'!N14+'Game 5'!N14+'Game 6'!N14+'Game 7'!N14+'Game 8'!N14+'Game 9'!N14+'Game 10'!N14+'Game 11'!N14+'Game 12'!N14+'Game 13'!N14+'Game 14'!N14+'Game 15'!N14+'Game 16'!N14+'Game 17'!N14+'Game 18'!N14+'Game 19'!N14+'Game 20'!N14</f>
        <v>4</v>
      </c>
      <c r="O8" s="8">
        <f>+'Game 1'!O14+'Game 2'!O14+'Game 3'!O14+'Game 4'!O14+'Game 5'!O14+'Game 6'!O14+'Game 7'!O14+'Game 8'!O14+'Game 9'!O14+'Game 10'!O14+'Game 11'!O14+'Game 12'!O14+'Game 13'!O14+'Game 14'!O14+'Game 15'!O14+'Game 16'!O14+'Game 17'!O14+'Game 18'!O14+'Game 19'!O14+'Game 20'!O14</f>
        <v>0</v>
      </c>
      <c r="P8" s="8">
        <f>+'Game 1'!P14+'Game 2'!P14+'Game 3'!P14+'Game 4'!P14+'Game 5'!P14+'Game 6'!P14+'Game 7'!P14+'Game 8'!P14+'Game 9'!P14+'Game 10'!P14+'Game 11'!P14+'Game 12'!P14+'Game 13'!P14+'Game 14'!P14+'Game 15'!P14+'Game 16'!P14+'Game 17'!P14+'Game 18'!P14+'Game 19'!P14+'Game 20'!P14</f>
        <v>0</v>
      </c>
      <c r="Q8" s="8">
        <f>+'Game 1'!Q14+'Game 2'!Q14+'Game 3'!Q14+'Game 4'!Q14+'Game 5'!Q14+'Game 6'!Q14+'Game 7'!Q14+'Game 8'!Q14+'Game 9'!Q14+'Game 10'!Q14+'Game 11'!Q14+'Game 12'!Q14+'Game 13'!Q14+'Game 14'!Q14+'Game 15'!Q14+'Game 16'!Q14+'Game 17'!Q14+'Game 18'!Q14+'Game 19'!Q14+'Game 20'!Q14</f>
        <v>0</v>
      </c>
      <c r="R8" s="8">
        <f>+'Game 1'!R14+'Game 2'!R14+'Game 3'!R14+'Game 4'!R14+'Game 5'!R14+'Game 6'!R14+'Game 7'!R14+'Game 8'!R14+'Game 9'!R14+'Game 10'!R14+'Game 11'!R14+'Game 12'!R14+'Game 13'!R14+'Game 14'!R14+'Game 15'!R14+'Game 16'!R14+'Game 17'!R14+'Game 18'!R14+'Game 19'!R14+'Game 20'!R14</f>
        <v>0</v>
      </c>
      <c r="S8" s="8">
        <f>+'Game 1'!S14+'Game 2'!S14+'Game 3'!S14+'Game 4'!S14+'Game 5'!S14+'Game 6'!S14+'Game 7'!S14+'Game 8'!S14+'Game 9'!S14+'Game 10'!S14+'Game 11'!S14+'Game 12'!S14+'Game 13'!S14+'Game 14'!S14+'Game 15'!S14+'Game 16'!S14+'Game 17'!S14+'Game 18'!S14+'Game 19'!S14+'Game 20'!S14</f>
        <v>8</v>
      </c>
      <c r="T8" s="8">
        <f>+'Game 1'!T14+'Game 2'!T14+'Game 3'!T14+'Game 4'!T14+'Game 5'!T14+'Game 6'!T14+'Game 7'!T14+'Game 8'!T14+'Game 9'!T14+'Game 10'!T14+'Game 11'!T14+'Game 12'!T14+'Game 13'!T14+'Game 14'!T14+'Game 15'!T14+'Game 16'!T14+'Game 17'!T14+'Game 18'!T14+'Game 19'!T14+'Game 20'!T14</f>
        <v>0</v>
      </c>
      <c r="U8" s="8">
        <f>+'Game 1'!U14+'Game 2'!U14+'Game 3'!U14+'Game 4'!U14+'Game 5'!U14+'Game 6'!U14+'Game 7'!U14+'Game 8'!U14+'Game 9'!U14+'Game 10'!U14+'Game 11'!U14+'Game 12'!U14+'Game 13'!U14+'Game 14'!U14+'Game 15'!U14+'Game 16'!U14+'Game 17'!U14+'Game 18'!U14+'Game 19'!U14+'Game 20'!U14</f>
        <v>11</v>
      </c>
      <c r="V8" s="8">
        <f>+'Game 1'!V14+'Game 2'!V14+'Game 3'!V14+'Game 4'!V14+'Game 5'!V14+'Game 6'!V14+'Game 7'!V14+'Game 8'!V14+'Game 9'!V14+'Game 10'!V14+'Game 11'!V14+'Game 12'!V14+'Game 13'!V14+'Game 14'!V14+'Game 15'!V14+'Game 16'!V14+'Game 17'!V14+'Game 18'!V14+'Game 19'!V14+'Game 20'!V14</f>
        <v>0</v>
      </c>
      <c r="W8" s="54">
        <f t="shared" si="1"/>
        <v>33</v>
      </c>
      <c r="X8" s="13">
        <f t="shared" si="2"/>
        <v>0.7021276596</v>
      </c>
      <c r="Y8" s="13">
        <f t="shared" si="3"/>
        <v>0.4117647059</v>
      </c>
      <c r="Z8" s="13">
        <f t="shared" si="4"/>
        <v>0.3617021277</v>
      </c>
      <c r="AB8" s="12"/>
      <c r="AC8" s="12"/>
      <c r="AD8" s="12"/>
      <c r="AE8" s="12"/>
      <c r="AF8" s="12"/>
    </row>
    <row r="9" ht="12.75" customHeight="1">
      <c r="A9" s="35">
        <v>3.0</v>
      </c>
      <c r="B9" s="55"/>
      <c r="C9" s="37" t="s">
        <v>92</v>
      </c>
      <c r="D9" s="8">
        <f>+'Game 1'!D15+'Game 2'!D15+'Game 3'!D15+'Game 4'!D15+'Game 5'!D15+'Game 6'!D15+'Game 7'!D15+'Game 8'!D15+'Game 9'!D15+'Game 10'!D15+'Game 11'!D15+'Game 12'!D15+'Game 13'!D15+'Game 14'!D15+'Game 15'!D15+'Game 16'!D15+'Game 17'!D15+'Game 18'!D15+'Game 19'!D15+'Game 20'!D15</f>
        <v>15</v>
      </c>
      <c r="E9" s="8">
        <f>+'Game 1'!E15+'Game 2'!E15+'Game 3'!E15+'Game 4'!E15+'Game 5'!E15+'Game 6'!E15+'Game 7'!E15+'Game 8'!E15+'Game 9'!E15+'Game 10'!E15+'Game 11'!E15+'Game 12'!E15+'Game 13'!E15+'Game 14'!E15+'Game 15'!E15+'Game 16'!E15+'Game 17'!E15+'Game 18'!E15+'Game 19'!E15+'Game 20'!E15</f>
        <v>43</v>
      </c>
      <c r="F9" s="8">
        <f>+'Game 1'!F15+'Game 2'!F15+'Game 3'!F15+'Game 4'!F15+'Game 5'!F15+'Game 6'!F15+'Game 7'!F15+'Game 8'!F15+'Game 9'!F15+'Game 10'!F15+'Game 11'!F15+'Game 12'!F15+'Game 13'!F15+'Game 14'!F15+'Game 15'!F15+'Game 16'!F15+'Game 17'!F15+'Game 18'!F15+'Game 19'!F15+'Game 20'!F15</f>
        <v>27</v>
      </c>
      <c r="G9" s="8">
        <f>+'Game 1'!G15+'Game 2'!G15+'Game 3'!G15+'Game 4'!G15+'Game 5'!G15+'Game 6'!G15+'Game 7'!G15+'Game 8'!G15+'Game 9'!G15+'Game 10'!G15+'Game 11'!G15+'Game 12'!G15+'Game 13'!G15+'Game 14'!G15+'Game 15'!G15+'Game 16'!G15+'Game 17'!G15+'Game 18'!G15+'Game 19'!G15+'Game 20'!G15</f>
        <v>16</v>
      </c>
      <c r="H9" s="8">
        <f>+'Game 1'!H15+'Game 2'!H15+'Game 3'!H15+'Game 4'!H15+'Game 5'!H15+'Game 6'!H15+'Game 7'!H15+'Game 8'!H15+'Game 9'!H15+'Game 10'!H15+'Game 11'!H15+'Game 12'!H15+'Game 13'!H15+'Game 14'!H15+'Game 15'!H15+'Game 16'!H15+'Game 17'!H15+'Game 18'!H15+'Game 19'!H15+'Game 20'!H15</f>
        <v>11</v>
      </c>
      <c r="I9" s="8">
        <f>+'Game 1'!I15+'Game 2'!I15+'Game 3'!I15+'Game 4'!I15+'Game 5'!I15+'Game 6'!I15+'Game 7'!I15+'Game 8'!I15+'Game 9'!I15+'Game 10'!I15+'Game 11'!I15+'Game 12'!I15+'Game 13'!I15+'Game 14'!I15+'Game 15'!I15+'Game 16'!I15+'Game 17'!I15+'Game 18'!I15+'Game 19'!I15+'Game 20'!I15</f>
        <v>9</v>
      </c>
      <c r="J9" s="8">
        <f>+'Game 1'!J15+'Game 2'!J15+'Game 3'!J15+'Game 4'!J15+'Game 5'!J15+'Game 6'!J15+'Game 7'!J15+'Game 8'!J15+'Game 9'!J15+'Game 10'!J15+'Game 11'!J15+'Game 12'!J15+'Game 13'!J15+'Game 14'!J15+'Game 15'!J15+'Game 16'!J15+'Game 17'!J15+'Game 18'!J15+'Game 19'!J15+'Game 20'!J15</f>
        <v>0</v>
      </c>
      <c r="K9" s="8">
        <f>+'Game 1'!K15+'Game 2'!K15+'Game 3'!K15+'Game 4'!K15+'Game 5'!K15+'Game 6'!K15+'Game 7'!K15+'Game 8'!K15+'Game 9'!K15+'Game 10'!K15+'Game 11'!K15+'Game 12'!K15+'Game 13'!K15+'Game 14'!K15+'Game 15'!K15+'Game 16'!K15+'Game 17'!K15+'Game 18'!K15+'Game 19'!K15+'Game 20'!K15</f>
        <v>0</v>
      </c>
      <c r="L9" s="8">
        <f>+'Game 1'!L15+'Game 2'!L15+'Game 3'!L15+'Game 4'!L15+'Game 5'!L15+'Game 6'!L15+'Game 7'!L15+'Game 8'!L15+'Game 9'!L15+'Game 10'!L15+'Game 11'!L15+'Game 12'!L15+'Game 13'!L15+'Game 14'!L15+'Game 15'!L15+'Game 16'!L15+'Game 17'!L15+'Game 18'!L15+'Game 19'!L15+'Game 20'!L15</f>
        <v>2</v>
      </c>
      <c r="M9" s="8">
        <f>+'Game 1'!M15+'Game 2'!M15+'Game 3'!M15+'Game 4'!M15+'Game 5'!M15+'Game 6'!M15+'Game 7'!M15+'Game 8'!M15+'Game 9'!M15+'Game 10'!M15+'Game 11'!M15+'Game 12'!M15+'Game 13'!M15+'Game 14'!M15+'Game 15'!M15+'Game 16'!M15+'Game 17'!M15+'Game 18'!M15+'Game 19'!M15+'Game 20'!M15</f>
        <v>14</v>
      </c>
      <c r="N9" s="8">
        <f>+'Game 1'!N15+'Game 2'!N15+'Game 3'!N15+'Game 4'!N15+'Game 5'!N15+'Game 6'!N15+'Game 7'!N15+'Game 8'!N15+'Game 9'!N15+'Game 10'!N15+'Game 11'!N15+'Game 12'!N15+'Game 13'!N15+'Game 14'!N15+'Game 15'!N15+'Game 16'!N15+'Game 17'!N15+'Game 18'!N15+'Game 19'!N15+'Game 20'!N15</f>
        <v>0</v>
      </c>
      <c r="O9" s="8">
        <f>+'Game 1'!O15+'Game 2'!O15+'Game 3'!O15+'Game 4'!O15+'Game 5'!O15+'Game 6'!O15+'Game 7'!O15+'Game 8'!O15+'Game 9'!O15+'Game 10'!O15+'Game 11'!O15+'Game 12'!O15+'Game 13'!O15+'Game 14'!O15+'Game 15'!O15+'Game 16'!O15+'Game 17'!O15+'Game 18'!O15+'Game 19'!O15+'Game 20'!O15</f>
        <v>1</v>
      </c>
      <c r="P9" s="8">
        <f>+'Game 1'!P15+'Game 2'!P15+'Game 3'!P15+'Game 4'!P15+'Game 5'!P15+'Game 6'!P15+'Game 7'!P15+'Game 8'!P15+'Game 9'!P15+'Game 10'!P15+'Game 11'!P15+'Game 12'!P15+'Game 13'!P15+'Game 14'!P15+'Game 15'!P15+'Game 16'!P15+'Game 17'!P15+'Game 18'!P15+'Game 19'!P15+'Game 20'!P15</f>
        <v>1</v>
      </c>
      <c r="Q9" s="8">
        <f>+'Game 1'!Q15+'Game 2'!Q15+'Game 3'!Q15+'Game 4'!Q15+'Game 5'!Q15+'Game 6'!Q15+'Game 7'!Q15+'Game 8'!Q15+'Game 9'!Q15+'Game 10'!Q15+'Game 11'!Q15+'Game 12'!Q15+'Game 13'!Q15+'Game 14'!Q15+'Game 15'!Q15+'Game 16'!Q15+'Game 17'!Q15+'Game 18'!Q15+'Game 19'!Q15+'Game 20'!Q15</f>
        <v>0</v>
      </c>
      <c r="R9" s="8">
        <f>+'Game 1'!R15+'Game 2'!R15+'Game 3'!R15+'Game 4'!R15+'Game 5'!R15+'Game 6'!R15+'Game 7'!R15+'Game 8'!R15+'Game 9'!R15+'Game 10'!R15+'Game 11'!R15+'Game 12'!R15+'Game 13'!R15+'Game 14'!R15+'Game 15'!R15+'Game 16'!R15+'Game 17'!R15+'Game 18'!R15+'Game 19'!R15+'Game 20'!R15</f>
        <v>1</v>
      </c>
      <c r="S9" s="8">
        <f>+'Game 1'!S15+'Game 2'!S15+'Game 3'!S15+'Game 4'!S15+'Game 5'!S15+'Game 6'!S15+'Game 7'!S15+'Game 8'!S15+'Game 9'!S15+'Game 10'!S15+'Game 11'!S15+'Game 12'!S15+'Game 13'!S15+'Game 14'!S15+'Game 15'!S15+'Game 16'!S15+'Game 17'!S15+'Game 18'!S15+'Game 19'!S15+'Game 20'!S15</f>
        <v>5</v>
      </c>
      <c r="T9" s="8">
        <f>+'Game 1'!T15+'Game 2'!T15+'Game 3'!T15+'Game 4'!T15+'Game 5'!T15+'Game 6'!T15+'Game 7'!T15+'Game 8'!T15+'Game 9'!T15+'Game 10'!T15+'Game 11'!T15+'Game 12'!T15+'Game 13'!T15+'Game 14'!T15+'Game 15'!T15+'Game 16'!T15+'Game 17'!T15+'Game 18'!T15+'Game 19'!T15+'Game 20'!T15</f>
        <v>1</v>
      </c>
      <c r="U9" s="8">
        <f>+'Game 1'!U15+'Game 2'!U15+'Game 3'!U15+'Game 4'!U15+'Game 5'!U15+'Game 6'!U15+'Game 7'!U15+'Game 8'!U15+'Game 9'!U15+'Game 10'!U15+'Game 11'!U15+'Game 12'!U15+'Game 13'!U15+'Game 14'!U15+'Game 15'!U15+'Game 16'!U15+'Game 17'!U15+'Game 18'!U15+'Game 19'!U15+'Game 20'!U15</f>
        <v>8</v>
      </c>
      <c r="V9" s="8">
        <f>+'Game 1'!V15+'Game 2'!V15+'Game 3'!V15+'Game 4'!V15+'Game 5'!V15+'Game 6'!V15+'Game 7'!V15+'Game 8'!V15+'Game 9'!V15+'Game 10'!V15+'Game 11'!V15+'Game 12'!V15+'Game 13'!V15+'Game 14'!V15+'Game 15'!V15+'Game 16'!V15+'Game 17'!V15+'Game 18'!V15+'Game 19'!V15+'Game 20'!V15</f>
        <v>0</v>
      </c>
      <c r="W9" s="54">
        <f t="shared" si="1"/>
        <v>17</v>
      </c>
      <c r="X9" s="13">
        <f t="shared" si="2"/>
        <v>0.6296296296</v>
      </c>
      <c r="Y9" s="13">
        <f t="shared" si="3"/>
        <v>0.6046511628</v>
      </c>
      <c r="Z9" s="13">
        <f t="shared" si="4"/>
        <v>0.4074074074</v>
      </c>
      <c r="AB9" s="40" t="s">
        <v>53</v>
      </c>
      <c r="AC9" s="41"/>
      <c r="AD9" s="5"/>
      <c r="AE9" s="40" t="s">
        <v>54</v>
      </c>
      <c r="AF9" s="41"/>
    </row>
    <row r="10" ht="12.75" customHeight="1">
      <c r="A10" s="35">
        <v>4.0</v>
      </c>
      <c r="B10" s="55"/>
      <c r="C10" s="37" t="s">
        <v>93</v>
      </c>
      <c r="D10" s="8">
        <f>+'Game 1'!D16+'Game 2'!D16+'Game 3'!D16+'Game 4'!D16+'Game 5'!D16+'Game 6'!D16+'Game 7'!D16+'Game 8'!D16+'Game 9'!D16+'Game 10'!D16+'Game 11'!D16+'Game 12'!D16+'Game 13'!D16+'Game 14'!D16+'Game 15'!D16+'Game 16'!D16+'Game 17'!D16+'Game 18'!D16+'Game 19'!D16+'Game 20'!D16</f>
        <v>13</v>
      </c>
      <c r="E10" s="8">
        <f>+'Game 1'!E16+'Game 2'!E16+'Game 3'!E16+'Game 4'!E16+'Game 5'!E16+'Game 6'!E16+'Game 7'!E16+'Game 8'!E16+'Game 9'!E16+'Game 10'!E16+'Game 11'!E16+'Game 12'!E16+'Game 13'!E16+'Game 14'!E16+'Game 15'!E16+'Game 16'!E16+'Game 17'!E16+'Game 18'!E16+'Game 19'!E16+'Game 20'!E16</f>
        <v>33</v>
      </c>
      <c r="F10" s="8">
        <f>+'Game 1'!F16+'Game 2'!F16+'Game 3'!F16+'Game 4'!F16+'Game 5'!F16+'Game 6'!F16+'Game 7'!F16+'Game 8'!F16+'Game 9'!F16+'Game 10'!F16+'Game 11'!F16+'Game 12'!F16+'Game 13'!F16+'Game 14'!F16+'Game 15'!F16+'Game 16'!F16+'Game 17'!F16+'Game 18'!F16+'Game 19'!F16+'Game 20'!F16</f>
        <v>32</v>
      </c>
      <c r="G10" s="8">
        <f>+'Game 1'!G16+'Game 2'!G16+'Game 3'!G16+'Game 4'!G16+'Game 5'!G16+'Game 6'!G16+'Game 7'!G16+'Game 8'!G16+'Game 9'!G16+'Game 10'!G16+'Game 11'!G16+'Game 12'!G16+'Game 13'!G16+'Game 14'!G16+'Game 15'!G16+'Game 16'!G16+'Game 17'!G16+'Game 18'!G16+'Game 19'!G16+'Game 20'!G16</f>
        <v>3</v>
      </c>
      <c r="H10" s="8">
        <f>+'Game 1'!H16+'Game 2'!H16+'Game 3'!H16+'Game 4'!H16+'Game 5'!H16+'Game 6'!H16+'Game 7'!H16+'Game 8'!H16+'Game 9'!H16+'Game 10'!H16+'Game 11'!H16+'Game 12'!H16+'Game 13'!H16+'Game 14'!H16+'Game 15'!H16+'Game 16'!H16+'Game 17'!H16+'Game 18'!H16+'Game 19'!H16+'Game 20'!H16</f>
        <v>6</v>
      </c>
      <c r="I10" s="8">
        <f>+'Game 1'!I16+'Game 2'!I16+'Game 3'!I16+'Game 4'!I16+'Game 5'!I16+'Game 6'!I16+'Game 7'!I16+'Game 8'!I16+'Game 9'!I16+'Game 10'!I16+'Game 11'!I16+'Game 12'!I16+'Game 13'!I16+'Game 14'!I16+'Game 15'!I16+'Game 16'!I16+'Game 17'!I16+'Game 18'!I16+'Game 19'!I16+'Game 20'!I16</f>
        <v>2</v>
      </c>
      <c r="J10" s="8">
        <f>+'Game 1'!J16+'Game 2'!J16+'Game 3'!J16+'Game 4'!J16+'Game 5'!J16+'Game 6'!J16+'Game 7'!J16+'Game 8'!J16+'Game 9'!J16+'Game 10'!J16+'Game 11'!J16+'Game 12'!J16+'Game 13'!J16+'Game 14'!J16+'Game 15'!J16+'Game 16'!J16+'Game 17'!J16+'Game 18'!J16+'Game 19'!J16+'Game 20'!J16</f>
        <v>3</v>
      </c>
      <c r="K10" s="8">
        <f>+'Game 1'!K16+'Game 2'!K16+'Game 3'!K16+'Game 4'!K16+'Game 5'!K16+'Game 6'!K16+'Game 7'!K16+'Game 8'!K16+'Game 9'!K16+'Game 10'!K16+'Game 11'!K16+'Game 12'!K16+'Game 13'!K16+'Game 14'!K16+'Game 15'!K16+'Game 16'!K16+'Game 17'!K16+'Game 18'!K16+'Game 19'!K16+'Game 20'!K16</f>
        <v>1</v>
      </c>
      <c r="L10" s="8">
        <f>+'Game 1'!L16+'Game 2'!L16+'Game 3'!L16+'Game 4'!L16+'Game 5'!L16+'Game 6'!L16+'Game 7'!L16+'Game 8'!L16+'Game 9'!L16+'Game 10'!L16+'Game 11'!L16+'Game 12'!L16+'Game 13'!L16+'Game 14'!L16+'Game 15'!L16+'Game 16'!L16+'Game 17'!L16+'Game 18'!L16+'Game 19'!L16+'Game 20'!L16</f>
        <v>0</v>
      </c>
      <c r="M10" s="8">
        <f>+'Game 1'!M16+'Game 2'!M16+'Game 3'!M16+'Game 4'!M16+'Game 5'!M16+'Game 6'!M16+'Game 7'!M16+'Game 8'!M16+'Game 9'!M16+'Game 10'!M16+'Game 11'!M16+'Game 12'!M16+'Game 13'!M16+'Game 14'!M16+'Game 15'!M16+'Game 16'!M16+'Game 17'!M16+'Game 18'!M16+'Game 19'!M16+'Game 20'!M16</f>
        <v>0</v>
      </c>
      <c r="N10" s="8">
        <f>+'Game 1'!N16+'Game 2'!N16+'Game 3'!N16+'Game 4'!N16+'Game 5'!N16+'Game 6'!N16+'Game 7'!N16+'Game 8'!N16+'Game 9'!N16+'Game 10'!N16+'Game 11'!N16+'Game 12'!N16+'Game 13'!N16+'Game 14'!N16+'Game 15'!N16+'Game 16'!N16+'Game 17'!N16+'Game 18'!N16+'Game 19'!N16+'Game 20'!N16</f>
        <v>1</v>
      </c>
      <c r="O10" s="8">
        <f>+'Game 1'!O16+'Game 2'!O16+'Game 3'!O16+'Game 4'!O16+'Game 5'!O16+'Game 6'!O16+'Game 7'!O16+'Game 8'!O16+'Game 9'!O16+'Game 10'!O16+'Game 11'!O16+'Game 12'!O16+'Game 13'!O16+'Game 14'!O16+'Game 15'!O16+'Game 16'!O16+'Game 17'!O16+'Game 18'!O16+'Game 19'!O16+'Game 20'!O16</f>
        <v>1</v>
      </c>
      <c r="P10" s="8">
        <f>+'Game 1'!P16+'Game 2'!P16+'Game 3'!P16+'Game 4'!P16+'Game 5'!P16+'Game 6'!P16+'Game 7'!P16+'Game 8'!P16+'Game 9'!P16+'Game 10'!P16+'Game 11'!P16+'Game 12'!P16+'Game 13'!P16+'Game 14'!P16+'Game 15'!P16+'Game 16'!P16+'Game 17'!P16+'Game 18'!P16+'Game 19'!P16+'Game 20'!P16</f>
        <v>0</v>
      </c>
      <c r="Q10" s="8">
        <f>+'Game 1'!Q16+'Game 2'!Q16+'Game 3'!Q16+'Game 4'!Q16+'Game 5'!Q16+'Game 6'!Q16+'Game 7'!Q16+'Game 8'!Q16+'Game 9'!Q16+'Game 10'!Q16+'Game 11'!Q16+'Game 12'!Q16+'Game 13'!Q16+'Game 14'!Q16+'Game 15'!Q16+'Game 16'!Q16+'Game 17'!Q16+'Game 18'!Q16+'Game 19'!Q16+'Game 20'!Q16</f>
        <v>1</v>
      </c>
      <c r="R10" s="8">
        <f>+'Game 1'!R16+'Game 2'!R16+'Game 3'!R16+'Game 4'!R16+'Game 5'!R16+'Game 6'!R16+'Game 7'!R16+'Game 8'!R16+'Game 9'!R16+'Game 10'!R16+'Game 11'!R16+'Game 12'!R16+'Game 13'!R16+'Game 14'!R16+'Game 15'!R16+'Game 16'!R16+'Game 17'!R16+'Game 18'!R16+'Game 19'!R16+'Game 20'!R16</f>
        <v>0</v>
      </c>
      <c r="S10" s="8">
        <f>+'Game 1'!S16+'Game 2'!S16+'Game 3'!S16+'Game 4'!S16+'Game 5'!S16+'Game 6'!S16+'Game 7'!S16+'Game 8'!S16+'Game 9'!S16+'Game 10'!S16+'Game 11'!S16+'Game 12'!S16+'Game 13'!S16+'Game 14'!S16+'Game 15'!S16+'Game 16'!S16+'Game 17'!S16+'Game 18'!S16+'Game 19'!S16+'Game 20'!S16</f>
        <v>7</v>
      </c>
      <c r="T10" s="8">
        <f>+'Game 1'!T16+'Game 2'!T16+'Game 3'!T16+'Game 4'!T16+'Game 5'!T16+'Game 6'!T16+'Game 7'!T16+'Game 8'!T16+'Game 9'!T16+'Game 10'!T16+'Game 11'!T16+'Game 12'!T16+'Game 13'!T16+'Game 14'!T16+'Game 15'!T16+'Game 16'!T16+'Game 17'!T16+'Game 18'!T16+'Game 19'!T16+'Game 20'!T16</f>
        <v>0</v>
      </c>
      <c r="U10" s="8">
        <f>+'Game 1'!U16+'Game 2'!U16+'Game 3'!U16+'Game 4'!U16+'Game 5'!U16+'Game 6'!U16+'Game 7'!U16+'Game 8'!U16+'Game 9'!U16+'Game 10'!U16+'Game 11'!U16+'Game 12'!U16+'Game 13'!U16+'Game 14'!U16+'Game 15'!U16+'Game 16'!U16+'Game 17'!U16+'Game 18'!U16+'Game 19'!U16+'Game 20'!U16</f>
        <v>4</v>
      </c>
      <c r="V10" s="8">
        <f>+'Game 1'!V16+'Game 2'!V16+'Game 3'!V16+'Game 4'!V16+'Game 5'!V16+'Game 6'!V16+'Game 7'!V16+'Game 8'!V16+'Game 9'!V16+'Game 10'!V16+'Game 11'!V16+'Game 12'!V16+'Game 13'!V16+'Game 14'!V16+'Game 15'!V16+'Game 16'!V16+'Game 17'!V16+'Game 18'!V16+'Game 19'!V16+'Game 20'!V16</f>
        <v>0</v>
      </c>
      <c r="W10" s="54">
        <f t="shared" si="1"/>
        <v>11</v>
      </c>
      <c r="X10" s="13">
        <f t="shared" si="2"/>
        <v>0.34375</v>
      </c>
      <c r="Y10" s="13">
        <f t="shared" si="3"/>
        <v>0.1875</v>
      </c>
      <c r="Z10" s="13">
        <f t="shared" si="4"/>
        <v>0.1875</v>
      </c>
      <c r="AB10" s="43" t="s">
        <v>1</v>
      </c>
      <c r="AC10" s="44" t="s">
        <v>61</v>
      </c>
      <c r="AD10" s="5"/>
      <c r="AE10" s="43" t="s">
        <v>1</v>
      </c>
      <c r="AF10" s="44" t="s">
        <v>61</v>
      </c>
    </row>
    <row r="11" ht="12.75" customHeight="1">
      <c r="A11" s="35">
        <v>5.0</v>
      </c>
      <c r="B11" s="55"/>
      <c r="C11" s="37" t="s">
        <v>94</v>
      </c>
      <c r="D11" s="8">
        <f>+'Game 1'!D17+'Game 2'!D17+'Game 3'!D17+'Game 4'!D17+'Game 5'!D17+'Game 6'!D17+'Game 7'!D17+'Game 8'!D17+'Game 9'!D17+'Game 10'!D17+'Game 11'!D17+'Game 12'!D17+'Game 13'!D17+'Game 14'!D17+'Game 15'!D17+'Game 16'!D17+'Game 17'!D17+'Game 18'!D17+'Game 19'!D17+'Game 20'!D17</f>
        <v>16</v>
      </c>
      <c r="E11" s="8">
        <f>+'Game 1'!E17+'Game 2'!E17+'Game 3'!E17+'Game 4'!E17+'Game 5'!E17+'Game 6'!E17+'Game 7'!E17+'Game 8'!E17+'Game 9'!E17+'Game 10'!E17+'Game 11'!E17+'Game 12'!E17+'Game 13'!E17+'Game 14'!E17+'Game 15'!E17+'Game 16'!E17+'Game 17'!E17+'Game 18'!E17+'Game 19'!E17+'Game 20'!E17</f>
        <v>42</v>
      </c>
      <c r="F11" s="8">
        <f>+'Game 1'!F17+'Game 2'!F17+'Game 3'!F17+'Game 4'!F17+'Game 5'!F17+'Game 6'!F17+'Game 7'!F17+'Game 8'!F17+'Game 9'!F17+'Game 10'!F17+'Game 11'!F17+'Game 12'!F17+'Game 13'!F17+'Game 14'!F17+'Game 15'!F17+'Game 16'!F17+'Game 17'!F17+'Game 18'!F17+'Game 19'!F17+'Game 20'!F17</f>
        <v>40</v>
      </c>
      <c r="G11" s="8">
        <f>+'Game 1'!G17+'Game 2'!G17+'Game 3'!G17+'Game 4'!G17+'Game 5'!G17+'Game 6'!G17+'Game 7'!G17+'Game 8'!G17+'Game 9'!G17+'Game 10'!G17+'Game 11'!G17+'Game 12'!G17+'Game 13'!G17+'Game 14'!G17+'Game 15'!G17+'Game 16'!G17+'Game 17'!G17+'Game 18'!G17+'Game 19'!G17+'Game 20'!G17</f>
        <v>7</v>
      </c>
      <c r="H11" s="8">
        <f>+'Game 1'!H17+'Game 2'!H17+'Game 3'!H17+'Game 4'!H17+'Game 5'!H17+'Game 6'!H17+'Game 7'!H17+'Game 8'!H17+'Game 9'!H17+'Game 10'!H17+'Game 11'!H17+'Game 12'!H17+'Game 13'!H17+'Game 14'!H17+'Game 15'!H17+'Game 16'!H17+'Game 17'!H17+'Game 18'!H17+'Game 19'!H17+'Game 20'!H17</f>
        <v>13</v>
      </c>
      <c r="I11" s="8">
        <f>+'Game 1'!I17+'Game 2'!I17+'Game 3'!I17+'Game 4'!I17+'Game 5'!I17+'Game 6'!I17+'Game 7'!I17+'Game 8'!I17+'Game 9'!I17+'Game 10'!I17+'Game 11'!I17+'Game 12'!I17+'Game 13'!I17+'Game 14'!I17+'Game 15'!I17+'Game 16'!I17+'Game 17'!I17+'Game 18'!I17+'Game 19'!I17+'Game 20'!I17</f>
        <v>7</v>
      </c>
      <c r="J11" s="8">
        <f>+'Game 1'!J17+'Game 2'!J17+'Game 3'!J17+'Game 4'!J17+'Game 5'!J17+'Game 6'!J17+'Game 7'!J17+'Game 8'!J17+'Game 9'!J17+'Game 10'!J17+'Game 11'!J17+'Game 12'!J17+'Game 13'!J17+'Game 14'!J17+'Game 15'!J17+'Game 16'!J17+'Game 17'!J17+'Game 18'!J17+'Game 19'!J17+'Game 20'!J17</f>
        <v>1</v>
      </c>
      <c r="K11" s="8">
        <f>+'Game 1'!K17+'Game 2'!K17+'Game 3'!K17+'Game 4'!K17+'Game 5'!K17+'Game 6'!K17+'Game 7'!K17+'Game 8'!K17+'Game 9'!K17+'Game 10'!K17+'Game 11'!K17+'Game 12'!K17+'Game 13'!K17+'Game 14'!K17+'Game 15'!K17+'Game 16'!K17+'Game 17'!K17+'Game 18'!K17+'Game 19'!K17+'Game 20'!K17</f>
        <v>1</v>
      </c>
      <c r="L11" s="8">
        <f>+'Game 1'!L17+'Game 2'!L17+'Game 3'!L17+'Game 4'!L17+'Game 5'!L17+'Game 6'!L17+'Game 7'!L17+'Game 8'!L17+'Game 9'!L17+'Game 10'!L17+'Game 11'!L17+'Game 12'!L17+'Game 13'!L17+'Game 14'!L17+'Game 15'!L17+'Game 16'!L17+'Game 17'!L17+'Game 18'!L17+'Game 19'!L17+'Game 20'!L17</f>
        <v>3</v>
      </c>
      <c r="M11" s="8">
        <f>+'Game 1'!M17+'Game 2'!M17+'Game 3'!M17+'Game 4'!M17+'Game 5'!M17+'Game 6'!M17+'Game 7'!M17+'Game 8'!M17+'Game 9'!M17+'Game 10'!M17+'Game 11'!M17+'Game 12'!M17+'Game 13'!M17+'Game 14'!M17+'Game 15'!M17+'Game 16'!M17+'Game 17'!M17+'Game 18'!M17+'Game 19'!M17+'Game 20'!M17</f>
        <v>2</v>
      </c>
      <c r="N11" s="8">
        <f>+'Game 1'!N17+'Game 2'!N17+'Game 3'!N17+'Game 4'!N17+'Game 5'!N17+'Game 6'!N17+'Game 7'!N17+'Game 8'!N17+'Game 9'!N17+'Game 10'!N17+'Game 11'!N17+'Game 12'!N17+'Game 13'!N17+'Game 14'!N17+'Game 15'!N17+'Game 16'!N17+'Game 17'!N17+'Game 18'!N17+'Game 19'!N17+'Game 20'!N17</f>
        <v>1</v>
      </c>
      <c r="O11" s="8">
        <f>+'Game 1'!O17+'Game 2'!O17+'Game 3'!O17+'Game 4'!O17+'Game 5'!O17+'Game 6'!O17+'Game 7'!O17+'Game 8'!O17+'Game 9'!O17+'Game 10'!O17+'Game 11'!O17+'Game 12'!O17+'Game 13'!O17+'Game 14'!O17+'Game 15'!O17+'Game 16'!O17+'Game 17'!O17+'Game 18'!O17+'Game 19'!O17+'Game 20'!O17</f>
        <v>2</v>
      </c>
      <c r="P11" s="8">
        <f>+'Game 1'!P17+'Game 2'!P17+'Game 3'!P17+'Game 4'!P17+'Game 5'!P17+'Game 6'!P17+'Game 7'!P17+'Game 8'!P17+'Game 9'!P17+'Game 10'!P17+'Game 11'!P17+'Game 12'!P17+'Game 13'!P17+'Game 14'!P17+'Game 15'!P17+'Game 16'!P17+'Game 17'!P17+'Game 18'!P17+'Game 19'!P17+'Game 20'!P17</f>
        <v>0</v>
      </c>
      <c r="Q11" s="8">
        <f>+'Game 1'!Q17+'Game 2'!Q17+'Game 3'!Q17+'Game 4'!Q17+'Game 5'!Q17+'Game 6'!Q17+'Game 7'!Q17+'Game 8'!Q17+'Game 9'!Q17+'Game 10'!Q17+'Game 11'!Q17+'Game 12'!Q17+'Game 13'!Q17+'Game 14'!Q17+'Game 15'!Q17+'Game 16'!Q17+'Game 17'!Q17+'Game 18'!Q17+'Game 19'!Q17+'Game 20'!Q17</f>
        <v>0</v>
      </c>
      <c r="R11" s="8">
        <f>+'Game 1'!R17+'Game 2'!R17+'Game 3'!R17+'Game 4'!R17+'Game 5'!R17+'Game 6'!R17+'Game 7'!R17+'Game 8'!R17+'Game 9'!R17+'Game 10'!R17+'Game 11'!R17+'Game 12'!R17+'Game 13'!R17+'Game 14'!R17+'Game 15'!R17+'Game 16'!R17+'Game 17'!R17+'Game 18'!R17+'Game 19'!R17+'Game 20'!R17</f>
        <v>0</v>
      </c>
      <c r="S11" s="8">
        <f>+'Game 1'!S17+'Game 2'!S17+'Game 3'!S17+'Game 4'!S17+'Game 5'!S17+'Game 6'!S17+'Game 7'!S17+'Game 8'!S17+'Game 9'!S17+'Game 10'!S17+'Game 11'!S17+'Game 12'!S17+'Game 13'!S17+'Game 14'!S17+'Game 15'!S17+'Game 16'!S17+'Game 17'!S17+'Game 18'!S17+'Game 19'!S17+'Game 20'!S17</f>
        <v>10</v>
      </c>
      <c r="T11" s="8">
        <f>+'Game 1'!T17+'Game 2'!T17+'Game 3'!T17+'Game 4'!T17+'Game 5'!T17+'Game 6'!T17+'Game 7'!T17+'Game 8'!T17+'Game 9'!T17+'Game 10'!T17+'Game 11'!T17+'Game 12'!T17+'Game 13'!T17+'Game 14'!T17+'Game 15'!T17+'Game 16'!T17+'Game 17'!T17+'Game 18'!T17+'Game 19'!T17+'Game 20'!T17</f>
        <v>0</v>
      </c>
      <c r="U11" s="8">
        <f>+'Game 1'!U17+'Game 2'!U17+'Game 3'!U17+'Game 4'!U17+'Game 5'!U17+'Game 6'!U17+'Game 7'!U17+'Game 8'!U17+'Game 9'!U17+'Game 10'!U17+'Game 11'!U17+'Game 12'!U17+'Game 13'!U17+'Game 14'!U17+'Game 15'!U17+'Game 16'!U17+'Game 17'!U17+'Game 18'!U17+'Game 19'!U17+'Game 20'!U17</f>
        <v>11</v>
      </c>
      <c r="V11" s="8">
        <f>+'Game 1'!V17+'Game 2'!V17+'Game 3'!V17+'Game 4'!V17+'Game 5'!V17+'Game 6'!V17+'Game 7'!V17+'Game 8'!V17+'Game 9'!V17+'Game 10'!V17+'Game 11'!V17+'Game 12'!V17+'Game 13'!V17+'Game 14'!V17+'Game 15'!V17+'Game 16'!V17+'Game 17'!V17+'Game 18'!V17+'Game 19'!V17+'Game 20'!V17</f>
        <v>0</v>
      </c>
      <c r="W11" s="54">
        <f t="shared" si="1"/>
        <v>24</v>
      </c>
      <c r="X11" s="13">
        <f t="shared" si="2"/>
        <v>0.6</v>
      </c>
      <c r="Y11" s="13">
        <f t="shared" si="3"/>
        <v>0.3571428571</v>
      </c>
      <c r="Z11" s="13">
        <f t="shared" si="4"/>
        <v>0.325</v>
      </c>
      <c r="AB11" s="43" t="s">
        <v>21</v>
      </c>
      <c r="AC11" s="44" t="s">
        <v>62</v>
      </c>
      <c r="AD11" s="5"/>
      <c r="AE11" s="43" t="s">
        <v>63</v>
      </c>
      <c r="AF11" s="44" t="s">
        <v>64</v>
      </c>
    </row>
    <row r="12" ht="12.75" customHeight="1">
      <c r="A12" s="35">
        <v>6.0</v>
      </c>
      <c r="B12" s="55"/>
      <c r="C12" s="37" t="s">
        <v>95</v>
      </c>
      <c r="D12" s="8">
        <f>+'Game 1'!D18+'Game 2'!D18+'Game 3'!D18+'Game 4'!D18+'Game 5'!D18+'Game 6'!D18+'Game 7'!D18+'Game 8'!D18+'Game 9'!D18+'Game 10'!D18+'Game 11'!D18+'Game 12'!D18+'Game 13'!D18+'Game 14'!D18+'Game 15'!D18+'Game 16'!D18+'Game 17'!D18+'Game 18'!D18+'Game 19'!D18+'Game 20'!D18</f>
        <v>15</v>
      </c>
      <c r="E12" s="8">
        <f>+'Game 1'!E18+'Game 2'!E18+'Game 3'!E18+'Game 4'!E18+'Game 5'!E18+'Game 6'!E18+'Game 7'!E18+'Game 8'!E18+'Game 9'!E18+'Game 10'!E18+'Game 11'!E18+'Game 12'!E18+'Game 13'!E18+'Game 14'!E18+'Game 15'!E18+'Game 16'!E18+'Game 17'!E18+'Game 18'!E18+'Game 19'!E18+'Game 20'!E18</f>
        <v>45</v>
      </c>
      <c r="F12" s="8">
        <f>+'Game 1'!F18+'Game 2'!F18+'Game 3'!F18+'Game 4'!F18+'Game 5'!F18+'Game 6'!F18+'Game 7'!F18+'Game 8'!F18+'Game 9'!F18+'Game 10'!F18+'Game 11'!F18+'Game 12'!F18+'Game 13'!F18+'Game 14'!F18+'Game 15'!F18+'Game 16'!F18+'Game 17'!F18+'Game 18'!F18+'Game 19'!F18+'Game 20'!F18</f>
        <v>36</v>
      </c>
      <c r="G12" s="8">
        <f>+'Game 1'!G18+'Game 2'!G18+'Game 3'!G18+'Game 4'!G18+'Game 5'!G18+'Game 6'!G18+'Game 7'!G18+'Game 8'!G18+'Game 9'!G18+'Game 10'!G18+'Game 11'!G18+'Game 12'!G18+'Game 13'!G18+'Game 14'!G18+'Game 15'!G18+'Game 16'!G18+'Game 17'!G18+'Game 18'!G18+'Game 19'!G18+'Game 20'!G18</f>
        <v>10</v>
      </c>
      <c r="H12" s="8">
        <f>+'Game 1'!H18+'Game 2'!H18+'Game 3'!H18+'Game 4'!H18+'Game 5'!H18+'Game 6'!H18+'Game 7'!H18+'Game 8'!H18+'Game 9'!H18+'Game 10'!H18+'Game 11'!H18+'Game 12'!H18+'Game 13'!H18+'Game 14'!H18+'Game 15'!H18+'Game 16'!H18+'Game 17'!H18+'Game 18'!H18+'Game 19'!H18+'Game 20'!H18</f>
        <v>13</v>
      </c>
      <c r="I12" s="8">
        <f>+'Game 1'!I18+'Game 2'!I18+'Game 3'!I18+'Game 4'!I18+'Game 5'!I18+'Game 6'!I18+'Game 7'!I18+'Game 8'!I18+'Game 9'!I18+'Game 10'!I18+'Game 11'!I18+'Game 12'!I18+'Game 13'!I18+'Game 14'!I18+'Game 15'!I18+'Game 16'!I18+'Game 17'!I18+'Game 18'!I18+'Game 19'!I18+'Game 20'!I18</f>
        <v>7</v>
      </c>
      <c r="J12" s="8">
        <f>+'Game 1'!J18+'Game 2'!J18+'Game 3'!J18+'Game 4'!J18+'Game 5'!J18+'Game 6'!J18+'Game 7'!J18+'Game 8'!J18+'Game 9'!J18+'Game 10'!J18+'Game 11'!J18+'Game 12'!J18+'Game 13'!J18+'Game 14'!J18+'Game 15'!J18+'Game 16'!J18+'Game 17'!J18+'Game 18'!J18+'Game 19'!J18+'Game 20'!J18</f>
        <v>3</v>
      </c>
      <c r="K12" s="8">
        <f>+'Game 1'!K18+'Game 2'!K18+'Game 3'!K18+'Game 4'!K18+'Game 5'!K18+'Game 6'!K18+'Game 7'!K18+'Game 8'!K18+'Game 9'!K18+'Game 10'!K18+'Game 11'!K18+'Game 12'!K18+'Game 13'!K18+'Game 14'!K18+'Game 15'!K18+'Game 16'!K18+'Game 17'!K18+'Game 18'!K18+'Game 19'!K18+'Game 20'!K18</f>
        <v>2</v>
      </c>
      <c r="L12" s="8">
        <f>+'Game 1'!L18+'Game 2'!L18+'Game 3'!L18+'Game 4'!L18+'Game 5'!L18+'Game 6'!L18+'Game 7'!L18+'Game 8'!L18+'Game 9'!L18+'Game 10'!L18+'Game 11'!L18+'Game 12'!L18+'Game 13'!L18+'Game 14'!L18+'Game 15'!L18+'Game 16'!L18+'Game 17'!L18+'Game 18'!L18+'Game 19'!L18+'Game 20'!L18</f>
        <v>1</v>
      </c>
      <c r="M12" s="8">
        <f>+'Game 1'!M18+'Game 2'!M18+'Game 3'!M18+'Game 4'!M18+'Game 5'!M18+'Game 6'!M18+'Game 7'!M18+'Game 8'!M18+'Game 9'!M18+'Game 10'!M18+'Game 11'!M18+'Game 12'!M18+'Game 13'!M18+'Game 14'!M18+'Game 15'!M18+'Game 16'!M18+'Game 17'!M18+'Game 18'!M18+'Game 19'!M18+'Game 20'!M18</f>
        <v>9</v>
      </c>
      <c r="N12" s="8">
        <f>+'Game 1'!N18+'Game 2'!N18+'Game 3'!N18+'Game 4'!N18+'Game 5'!N18+'Game 6'!N18+'Game 7'!N18+'Game 8'!N18+'Game 9'!N18+'Game 10'!N18+'Game 11'!N18+'Game 12'!N18+'Game 13'!N18+'Game 14'!N18+'Game 15'!N18+'Game 16'!N18+'Game 17'!N18+'Game 18'!N18+'Game 19'!N18+'Game 20'!N18</f>
        <v>0</v>
      </c>
      <c r="O12" s="8">
        <f>+'Game 1'!O18+'Game 2'!O18+'Game 3'!O18+'Game 4'!O18+'Game 5'!O18+'Game 6'!O18+'Game 7'!O18+'Game 8'!O18+'Game 9'!O18+'Game 10'!O18+'Game 11'!O18+'Game 12'!O18+'Game 13'!O18+'Game 14'!O18+'Game 15'!O18+'Game 16'!O18+'Game 17'!O18+'Game 18'!O18+'Game 19'!O18+'Game 20'!O18</f>
        <v>2</v>
      </c>
      <c r="P12" s="8">
        <f>+'Game 1'!P18+'Game 2'!P18+'Game 3'!P18+'Game 4'!P18+'Game 5'!P18+'Game 6'!P18+'Game 7'!P18+'Game 8'!P18+'Game 9'!P18+'Game 10'!P18+'Game 11'!P18+'Game 12'!P18+'Game 13'!P18+'Game 14'!P18+'Game 15'!P18+'Game 16'!P18+'Game 17'!P18+'Game 18'!P18+'Game 19'!P18+'Game 20'!P18</f>
        <v>0</v>
      </c>
      <c r="Q12" s="8">
        <f>+'Game 1'!Q18+'Game 2'!Q18+'Game 3'!Q18+'Game 4'!Q18+'Game 5'!Q18+'Game 6'!Q18+'Game 7'!Q18+'Game 8'!Q18+'Game 9'!Q18+'Game 10'!Q18+'Game 11'!Q18+'Game 12'!Q18+'Game 13'!Q18+'Game 14'!Q18+'Game 15'!Q18+'Game 16'!Q18+'Game 17'!Q18+'Game 18'!Q18+'Game 19'!Q18+'Game 20'!Q18</f>
        <v>0</v>
      </c>
      <c r="R12" s="8">
        <f>+'Game 1'!R18+'Game 2'!R18+'Game 3'!R18+'Game 4'!R18+'Game 5'!R18+'Game 6'!R18+'Game 7'!R18+'Game 8'!R18+'Game 9'!R18+'Game 10'!R18+'Game 11'!R18+'Game 12'!R18+'Game 13'!R18+'Game 14'!R18+'Game 15'!R18+'Game 16'!R18+'Game 17'!R18+'Game 18'!R18+'Game 19'!R18+'Game 20'!R18</f>
        <v>0</v>
      </c>
      <c r="S12" s="8">
        <f>+'Game 1'!S18+'Game 2'!S18+'Game 3'!S18+'Game 4'!S18+'Game 5'!S18+'Game 6'!S18+'Game 7'!S18+'Game 8'!S18+'Game 9'!S18+'Game 10'!S18+'Game 11'!S18+'Game 12'!S18+'Game 13'!S18+'Game 14'!S18+'Game 15'!S18+'Game 16'!S18+'Game 17'!S18+'Game 18'!S18+'Game 19'!S18+'Game 20'!S18</f>
        <v>7</v>
      </c>
      <c r="T12" s="8">
        <f>+'Game 1'!T18+'Game 2'!T18+'Game 3'!T18+'Game 4'!T18+'Game 5'!T18+'Game 6'!T18+'Game 7'!T18+'Game 8'!T18+'Game 9'!T18+'Game 10'!T18+'Game 11'!T18+'Game 12'!T18+'Game 13'!T18+'Game 14'!T18+'Game 15'!T18+'Game 16'!T18+'Game 17'!T18+'Game 18'!T18+'Game 19'!T18+'Game 20'!T18</f>
        <v>0</v>
      </c>
      <c r="U12" s="8">
        <f>+'Game 1'!U18+'Game 2'!U18+'Game 3'!U18+'Game 4'!U18+'Game 5'!U18+'Game 6'!U18+'Game 7'!U18+'Game 8'!U18+'Game 9'!U18+'Game 10'!U18+'Game 11'!U18+'Game 12'!U18+'Game 13'!U18+'Game 14'!U18+'Game 15'!U18+'Game 16'!U18+'Game 17'!U18+'Game 18'!U18+'Game 19'!U18+'Game 20'!U18</f>
        <v>9</v>
      </c>
      <c r="V12" s="8">
        <f>+'Game 1'!V18+'Game 2'!V18+'Game 3'!V18+'Game 4'!V18+'Game 5'!V18+'Game 6'!V18+'Game 7'!V18+'Game 8'!V18+'Game 9'!V18+'Game 10'!V18+'Game 11'!V18+'Game 12'!V18+'Game 13'!V18+'Game 14'!V18+'Game 15'!V18+'Game 16'!V18+'Game 17'!V18+'Game 18'!V18+'Game 19'!V18+'Game 20'!V18</f>
        <v>0</v>
      </c>
      <c r="W12" s="54">
        <f t="shared" si="1"/>
        <v>23</v>
      </c>
      <c r="X12" s="13">
        <f t="shared" si="2"/>
        <v>0.6388888889</v>
      </c>
      <c r="Y12" s="13">
        <f t="shared" si="3"/>
        <v>0.4888888889</v>
      </c>
      <c r="Z12" s="13">
        <f t="shared" si="4"/>
        <v>0.3611111111</v>
      </c>
      <c r="AB12" s="43" t="s">
        <v>23</v>
      </c>
      <c r="AC12" s="44" t="s">
        <v>65</v>
      </c>
      <c r="AD12" s="5"/>
      <c r="AE12" s="43" t="s">
        <v>23</v>
      </c>
      <c r="AF12" s="44" t="s">
        <v>66</v>
      </c>
    </row>
    <row r="13" ht="12.75" customHeight="1">
      <c r="A13" s="35">
        <v>7.0</v>
      </c>
      <c r="B13" s="55"/>
      <c r="C13" s="37" t="s">
        <v>96</v>
      </c>
      <c r="D13" s="8">
        <f>+'Game 1'!D19+'Game 2'!D19+'Game 3'!D19+'Game 4'!D19+'Game 5'!D19+'Game 6'!D19+'Game 7'!D19+'Game 8'!D19+'Game 9'!D19+'Game 10'!D19+'Game 11'!D19+'Game 12'!D19+'Game 13'!D19+'Game 14'!D19+'Game 15'!D19+'Game 16'!D19+'Game 17'!D19+'Game 18'!D19+'Game 19'!D19+'Game 20'!D19</f>
        <v>4</v>
      </c>
      <c r="E13" s="8">
        <f>+'Game 1'!E19+'Game 2'!E19+'Game 3'!E19+'Game 4'!E19+'Game 5'!E19+'Game 6'!E19+'Game 7'!E19+'Game 8'!E19+'Game 9'!E19+'Game 10'!E19+'Game 11'!E19+'Game 12'!E19+'Game 13'!E19+'Game 14'!E19+'Game 15'!E19+'Game 16'!E19+'Game 17'!E19+'Game 18'!E19+'Game 19'!E19+'Game 20'!E19</f>
        <v>7</v>
      </c>
      <c r="F13" s="8">
        <f>+'Game 1'!F19+'Game 2'!F19+'Game 3'!F19+'Game 4'!F19+'Game 5'!F19+'Game 6'!F19+'Game 7'!F19+'Game 8'!F19+'Game 9'!F19+'Game 10'!F19+'Game 11'!F19+'Game 12'!F19+'Game 13'!F19+'Game 14'!F19+'Game 15'!F19+'Game 16'!F19+'Game 17'!F19+'Game 18'!F19+'Game 19'!F19+'Game 20'!F19</f>
        <v>7</v>
      </c>
      <c r="G13" s="8">
        <f>+'Game 1'!G19+'Game 2'!G19+'Game 3'!G19+'Game 4'!G19+'Game 5'!G19+'Game 6'!G19+'Game 7'!G19+'Game 8'!G19+'Game 9'!G19+'Game 10'!G19+'Game 11'!G19+'Game 12'!G19+'Game 13'!G19+'Game 14'!G19+'Game 15'!G19+'Game 16'!G19+'Game 17'!G19+'Game 18'!G19+'Game 19'!G19+'Game 20'!G19</f>
        <v>0</v>
      </c>
      <c r="H13" s="8">
        <f>+'Game 1'!H19+'Game 2'!H19+'Game 3'!H19+'Game 4'!H19+'Game 5'!H19+'Game 6'!H19+'Game 7'!H19+'Game 8'!H19+'Game 9'!H19+'Game 10'!H19+'Game 11'!H19+'Game 12'!H19+'Game 13'!H19+'Game 14'!H19+'Game 15'!H19+'Game 16'!H19+'Game 17'!H19+'Game 18'!H19+'Game 19'!H19+'Game 20'!H19</f>
        <v>2</v>
      </c>
      <c r="I13" s="8">
        <f>+'Game 1'!I19+'Game 2'!I19+'Game 3'!I19+'Game 4'!I19+'Game 5'!I19+'Game 6'!I19+'Game 7'!I19+'Game 8'!I19+'Game 9'!I19+'Game 10'!I19+'Game 11'!I19+'Game 12'!I19+'Game 13'!I19+'Game 14'!I19+'Game 15'!I19+'Game 16'!I19+'Game 17'!I19+'Game 18'!I19+'Game 19'!I19+'Game 20'!I19</f>
        <v>2</v>
      </c>
      <c r="J13" s="8">
        <f>+'Game 1'!J19+'Game 2'!J19+'Game 3'!J19+'Game 4'!J19+'Game 5'!J19+'Game 6'!J19+'Game 7'!J19+'Game 8'!J19+'Game 9'!J19+'Game 10'!J19+'Game 11'!J19+'Game 12'!J19+'Game 13'!J19+'Game 14'!J19+'Game 15'!J19+'Game 16'!J19+'Game 17'!J19+'Game 18'!J19+'Game 19'!J19+'Game 20'!J19</f>
        <v>0</v>
      </c>
      <c r="K13" s="8">
        <f>+'Game 1'!K19+'Game 2'!K19+'Game 3'!K19+'Game 4'!K19+'Game 5'!K19+'Game 6'!K19+'Game 7'!K19+'Game 8'!K19+'Game 9'!K19+'Game 10'!K19+'Game 11'!K19+'Game 12'!K19+'Game 13'!K19+'Game 14'!K19+'Game 15'!K19+'Game 16'!K19+'Game 17'!K19+'Game 18'!K19+'Game 19'!K19+'Game 20'!K19</f>
        <v>0</v>
      </c>
      <c r="L13" s="8">
        <f>+'Game 1'!L19+'Game 2'!L19+'Game 3'!L19+'Game 4'!L19+'Game 5'!L19+'Game 6'!L19+'Game 7'!L19+'Game 8'!L19+'Game 9'!L19+'Game 10'!L19+'Game 11'!L19+'Game 12'!L19+'Game 13'!L19+'Game 14'!L19+'Game 15'!L19+'Game 16'!L19+'Game 17'!L19+'Game 18'!L19+'Game 19'!L19+'Game 20'!L19</f>
        <v>0</v>
      </c>
      <c r="M13" s="8">
        <f>+'Game 1'!M19+'Game 2'!M19+'Game 3'!M19+'Game 4'!M19+'Game 5'!M19+'Game 6'!M19+'Game 7'!M19+'Game 8'!M19+'Game 9'!M19+'Game 10'!M19+'Game 11'!M19+'Game 12'!M19+'Game 13'!M19+'Game 14'!M19+'Game 15'!M19+'Game 16'!M19+'Game 17'!M19+'Game 18'!M19+'Game 19'!M19+'Game 20'!M19</f>
        <v>0</v>
      </c>
      <c r="N13" s="8">
        <f>+'Game 1'!N19+'Game 2'!N19+'Game 3'!N19+'Game 4'!N19+'Game 5'!N19+'Game 6'!N19+'Game 7'!N19+'Game 8'!N19+'Game 9'!N19+'Game 10'!N19+'Game 11'!N19+'Game 12'!N19+'Game 13'!N19+'Game 14'!N19+'Game 15'!N19+'Game 16'!N19+'Game 17'!N19+'Game 18'!N19+'Game 19'!N19+'Game 20'!N19</f>
        <v>0</v>
      </c>
      <c r="O13" s="8">
        <f>+'Game 1'!O19+'Game 2'!O19+'Game 3'!O19+'Game 4'!O19+'Game 5'!O19+'Game 6'!O19+'Game 7'!O19+'Game 8'!O19+'Game 9'!O19+'Game 10'!O19+'Game 11'!O19+'Game 12'!O19+'Game 13'!O19+'Game 14'!O19+'Game 15'!O19+'Game 16'!O19+'Game 17'!O19+'Game 18'!O19+'Game 19'!O19+'Game 20'!O19</f>
        <v>0</v>
      </c>
      <c r="P13" s="8">
        <f>+'Game 1'!P19+'Game 2'!P19+'Game 3'!P19+'Game 4'!P19+'Game 5'!P19+'Game 6'!P19+'Game 7'!P19+'Game 8'!P19+'Game 9'!P19+'Game 10'!P19+'Game 11'!P19+'Game 12'!P19+'Game 13'!P19+'Game 14'!P19+'Game 15'!P19+'Game 16'!P19+'Game 17'!P19+'Game 18'!P19+'Game 19'!P19+'Game 20'!P19</f>
        <v>0</v>
      </c>
      <c r="Q13" s="8">
        <f>+'Game 1'!Q19+'Game 2'!Q19+'Game 3'!Q19+'Game 4'!Q19+'Game 5'!Q19+'Game 6'!Q19+'Game 7'!Q19+'Game 8'!Q19+'Game 9'!Q19+'Game 10'!Q19+'Game 11'!Q19+'Game 12'!Q19+'Game 13'!Q19+'Game 14'!Q19+'Game 15'!Q19+'Game 16'!Q19+'Game 17'!Q19+'Game 18'!Q19+'Game 19'!Q19+'Game 20'!Q19</f>
        <v>0</v>
      </c>
      <c r="R13" s="8">
        <f>+'Game 1'!R19+'Game 2'!R19+'Game 3'!R19+'Game 4'!R19+'Game 5'!R19+'Game 6'!R19+'Game 7'!R19+'Game 8'!R19+'Game 9'!R19+'Game 10'!R19+'Game 11'!R19+'Game 12'!R19+'Game 13'!R19+'Game 14'!R19+'Game 15'!R19+'Game 16'!R19+'Game 17'!R19+'Game 18'!R19+'Game 19'!R19+'Game 20'!R19</f>
        <v>0</v>
      </c>
      <c r="S13" s="8">
        <f>+'Game 1'!S19+'Game 2'!S19+'Game 3'!S19+'Game 4'!S19+'Game 5'!S19+'Game 6'!S19+'Game 7'!S19+'Game 8'!S19+'Game 9'!S19+'Game 10'!S19+'Game 11'!S19+'Game 12'!S19+'Game 13'!S19+'Game 14'!S19+'Game 15'!S19+'Game 16'!S19+'Game 17'!S19+'Game 18'!S19+'Game 19'!S19+'Game 20'!S19</f>
        <v>1</v>
      </c>
      <c r="T13" s="8">
        <f>+'Game 1'!T19+'Game 2'!T19+'Game 3'!T19+'Game 4'!T19+'Game 5'!T19+'Game 6'!T19+'Game 7'!T19+'Game 8'!T19+'Game 9'!T19+'Game 10'!T19+'Game 11'!T19+'Game 12'!T19+'Game 13'!T19+'Game 14'!T19+'Game 15'!T19+'Game 16'!T19+'Game 17'!T19+'Game 18'!T19+'Game 19'!T19+'Game 20'!T19</f>
        <v>0</v>
      </c>
      <c r="U13" s="8">
        <f>+'Game 1'!U19+'Game 2'!U19+'Game 3'!U19+'Game 4'!U19+'Game 5'!U19+'Game 6'!U19+'Game 7'!U19+'Game 8'!U19+'Game 9'!U19+'Game 10'!U19+'Game 11'!U19+'Game 12'!U19+'Game 13'!U19+'Game 14'!U19+'Game 15'!U19+'Game 16'!U19+'Game 17'!U19+'Game 18'!U19+'Game 19'!U19+'Game 20'!U19</f>
        <v>3</v>
      </c>
      <c r="V13" s="8">
        <f>+'Game 1'!V19+'Game 2'!V19+'Game 3'!V19+'Game 4'!V19+'Game 5'!V19+'Game 6'!V19+'Game 7'!V19+'Game 8'!V19+'Game 9'!V19+'Game 10'!V19+'Game 11'!V19+'Game 12'!V19+'Game 13'!V19+'Game 14'!V19+'Game 15'!V19+'Game 16'!V19+'Game 17'!V19+'Game 18'!V19+'Game 19'!V19+'Game 20'!V19</f>
        <v>0</v>
      </c>
      <c r="W13" s="54">
        <f t="shared" si="1"/>
        <v>2</v>
      </c>
      <c r="X13" s="13">
        <f t="shared" si="2"/>
        <v>0.2857142857</v>
      </c>
      <c r="Y13" s="13">
        <f t="shared" si="3"/>
        <v>0.2857142857</v>
      </c>
      <c r="Z13" s="13">
        <f t="shared" si="4"/>
        <v>0.2857142857</v>
      </c>
      <c r="AB13" s="43" t="s">
        <v>24</v>
      </c>
      <c r="AC13" s="44" t="s">
        <v>67</v>
      </c>
      <c r="AD13" s="5"/>
      <c r="AE13" s="43" t="s">
        <v>68</v>
      </c>
      <c r="AF13" s="44" t="s">
        <v>69</v>
      </c>
    </row>
    <row r="14" ht="12.75" customHeight="1">
      <c r="A14" s="35">
        <v>8.0</v>
      </c>
      <c r="B14" s="55"/>
      <c r="C14" s="37" t="s">
        <v>97</v>
      </c>
      <c r="D14" s="8">
        <f>+'Game 1'!D20+'Game 2'!D20+'Game 3'!D20+'Game 4'!D20+'Game 5'!D20+'Game 6'!D20+'Game 7'!D20+'Game 8'!D20+'Game 9'!D20+'Game 10'!D20+'Game 11'!D20+'Game 12'!D20+'Game 13'!D20+'Game 14'!D20+'Game 15'!D20+'Game 16'!D20+'Game 17'!D20+'Game 18'!D20+'Game 19'!D20+'Game 20'!D20</f>
        <v>13</v>
      </c>
      <c r="E14" s="8">
        <f>+'Game 1'!E20+'Game 2'!E20+'Game 3'!E20+'Game 4'!E20+'Game 5'!E20+'Game 6'!E20+'Game 7'!E20+'Game 8'!E20+'Game 9'!E20+'Game 10'!E20+'Game 11'!E20+'Game 12'!E20+'Game 13'!E20+'Game 14'!E20+'Game 15'!E20+'Game 16'!E20+'Game 17'!E20+'Game 18'!E20+'Game 19'!E20+'Game 20'!E20</f>
        <v>39</v>
      </c>
      <c r="F14" s="8">
        <f>+'Game 1'!F20+'Game 2'!F20+'Game 3'!F20+'Game 4'!F20+'Game 5'!F20+'Game 6'!F20+'Game 7'!F20+'Game 8'!F20+'Game 9'!F20+'Game 10'!F20+'Game 11'!F20+'Game 12'!F20+'Game 13'!F20+'Game 14'!F20+'Game 15'!F20+'Game 16'!F20+'Game 17'!F20+'Game 18'!F20+'Game 19'!F20+'Game 20'!F20</f>
        <v>35</v>
      </c>
      <c r="G14" s="8">
        <f>+'Game 1'!G20+'Game 2'!G20+'Game 3'!G20+'Game 4'!G20+'Game 5'!G20+'Game 6'!G20+'Game 7'!G20+'Game 8'!G20+'Game 9'!G20+'Game 10'!G20+'Game 11'!G20+'Game 12'!G20+'Game 13'!G20+'Game 14'!G20+'Game 15'!G20+'Game 16'!G20+'Game 17'!G20+'Game 18'!G20+'Game 19'!G20+'Game 20'!G20</f>
        <v>5</v>
      </c>
      <c r="H14" s="8">
        <f>+'Game 1'!H20+'Game 2'!H20+'Game 3'!H20+'Game 4'!H20+'Game 5'!H20+'Game 6'!H20+'Game 7'!H20+'Game 8'!H20+'Game 9'!H20+'Game 10'!H20+'Game 11'!H20+'Game 12'!H20+'Game 13'!H20+'Game 14'!H20+'Game 15'!H20+'Game 16'!H20+'Game 17'!H20+'Game 18'!H20+'Game 19'!H20+'Game 20'!H20</f>
        <v>9</v>
      </c>
      <c r="I14" s="8">
        <f>+'Game 1'!I20+'Game 2'!I20+'Game 3'!I20+'Game 4'!I20+'Game 5'!I20+'Game 6'!I20+'Game 7'!I20+'Game 8'!I20+'Game 9'!I20+'Game 10'!I20+'Game 11'!I20+'Game 12'!I20+'Game 13'!I20+'Game 14'!I20+'Game 15'!I20+'Game 16'!I20+'Game 17'!I20+'Game 18'!I20+'Game 19'!I20+'Game 20'!I20</f>
        <v>4</v>
      </c>
      <c r="J14" s="8">
        <f>+'Game 1'!J20+'Game 2'!J20+'Game 3'!J20+'Game 4'!J20+'Game 5'!J20+'Game 6'!J20+'Game 7'!J20+'Game 8'!J20+'Game 9'!J20+'Game 10'!J20+'Game 11'!J20+'Game 12'!J20+'Game 13'!J20+'Game 14'!J20+'Game 15'!J20+'Game 16'!J20+'Game 17'!J20+'Game 18'!J20+'Game 19'!J20+'Game 20'!J20</f>
        <v>1</v>
      </c>
      <c r="K14" s="8">
        <f>+'Game 1'!K20+'Game 2'!K20+'Game 3'!K20+'Game 4'!K20+'Game 5'!K20+'Game 6'!K20+'Game 7'!K20+'Game 8'!K20+'Game 9'!K20+'Game 10'!K20+'Game 11'!K20+'Game 12'!K20+'Game 13'!K20+'Game 14'!K20+'Game 15'!K20+'Game 16'!K20+'Game 17'!K20+'Game 18'!K20+'Game 19'!K20+'Game 20'!K20</f>
        <v>3</v>
      </c>
      <c r="L14" s="8">
        <f>+'Game 1'!L20+'Game 2'!L20+'Game 3'!L20+'Game 4'!L20+'Game 5'!L20+'Game 6'!L20+'Game 7'!L20+'Game 8'!L20+'Game 9'!L20+'Game 10'!L20+'Game 11'!L20+'Game 12'!L20+'Game 13'!L20+'Game 14'!L20+'Game 15'!L20+'Game 16'!L20+'Game 17'!L20+'Game 18'!L20+'Game 19'!L20+'Game 20'!L20</f>
        <v>1</v>
      </c>
      <c r="M14" s="8">
        <f>+'Game 1'!M20+'Game 2'!M20+'Game 3'!M20+'Game 4'!M20+'Game 5'!M20+'Game 6'!M20+'Game 7'!M20+'Game 8'!M20+'Game 9'!M20+'Game 10'!M20+'Game 11'!M20+'Game 12'!M20+'Game 13'!M20+'Game 14'!M20+'Game 15'!M20+'Game 16'!M20+'Game 17'!M20+'Game 18'!M20+'Game 19'!M20+'Game 20'!M20</f>
        <v>2</v>
      </c>
      <c r="N14" s="8">
        <f>+'Game 1'!N20+'Game 2'!N20+'Game 3'!N20+'Game 4'!N20+'Game 5'!N20+'Game 6'!N20+'Game 7'!N20+'Game 8'!N20+'Game 9'!N20+'Game 10'!N20+'Game 11'!N20+'Game 12'!N20+'Game 13'!N20+'Game 14'!N20+'Game 15'!N20+'Game 16'!N20+'Game 17'!N20+'Game 18'!N20+'Game 19'!N20+'Game 20'!N20</f>
        <v>2</v>
      </c>
      <c r="O14" s="8">
        <f>+'Game 1'!O20+'Game 2'!O20+'Game 3'!O20+'Game 4'!O20+'Game 5'!O20+'Game 6'!O20+'Game 7'!O20+'Game 8'!O20+'Game 9'!O20+'Game 10'!O20+'Game 11'!O20+'Game 12'!O20+'Game 13'!O20+'Game 14'!O20+'Game 15'!O20+'Game 16'!O20+'Game 17'!O20+'Game 18'!O20+'Game 19'!O20+'Game 20'!O20</f>
        <v>2</v>
      </c>
      <c r="P14" s="8">
        <f>+'Game 1'!P20+'Game 2'!P20+'Game 3'!P20+'Game 4'!P20+'Game 5'!P20+'Game 6'!P20+'Game 7'!P20+'Game 8'!P20+'Game 9'!P20+'Game 10'!P20+'Game 11'!P20+'Game 12'!P20+'Game 13'!P20+'Game 14'!P20+'Game 15'!P20+'Game 16'!P20+'Game 17'!P20+'Game 18'!P20+'Game 19'!P20+'Game 20'!P20</f>
        <v>1</v>
      </c>
      <c r="Q14" s="8">
        <f>+'Game 1'!Q20+'Game 2'!Q20+'Game 3'!Q20+'Game 4'!Q20+'Game 5'!Q20+'Game 6'!Q20+'Game 7'!Q20+'Game 8'!Q20+'Game 9'!Q20+'Game 10'!Q20+'Game 11'!Q20+'Game 12'!Q20+'Game 13'!Q20+'Game 14'!Q20+'Game 15'!Q20+'Game 16'!Q20+'Game 17'!Q20+'Game 18'!Q20+'Game 19'!Q20+'Game 20'!Q20</f>
        <v>1</v>
      </c>
      <c r="R14" s="8">
        <f>+'Game 1'!R20+'Game 2'!R20+'Game 3'!R20+'Game 4'!R20+'Game 5'!R20+'Game 6'!R20+'Game 7'!R20+'Game 8'!R20+'Game 9'!R20+'Game 10'!R20+'Game 11'!R20+'Game 12'!R20+'Game 13'!R20+'Game 14'!R20+'Game 15'!R20+'Game 16'!R20+'Game 17'!R20+'Game 18'!R20+'Game 19'!R20+'Game 20'!R20</f>
        <v>0</v>
      </c>
      <c r="S14" s="8">
        <f>+'Game 1'!S20+'Game 2'!S20+'Game 3'!S20+'Game 4'!S20+'Game 5'!S20+'Game 6'!S20+'Game 7'!S20+'Game 8'!S20+'Game 9'!S20+'Game 10'!S20+'Game 11'!S20+'Game 12'!S20+'Game 13'!S20+'Game 14'!S20+'Game 15'!S20+'Game 16'!S20+'Game 17'!S20+'Game 18'!S20+'Game 19'!S20+'Game 20'!S20</f>
        <v>12</v>
      </c>
      <c r="T14" s="8">
        <f>+'Game 1'!T20+'Game 2'!T20+'Game 3'!T20+'Game 4'!T20+'Game 5'!T20+'Game 6'!T20+'Game 7'!T20+'Game 8'!T20+'Game 9'!T20+'Game 10'!T20+'Game 11'!T20+'Game 12'!T20+'Game 13'!T20+'Game 14'!T20+'Game 15'!T20+'Game 16'!T20+'Game 17'!T20+'Game 18'!T20+'Game 19'!T20+'Game 20'!T20</f>
        <v>0</v>
      </c>
      <c r="U14" s="8">
        <f>+'Game 1'!U20+'Game 2'!U20+'Game 3'!U20+'Game 4'!U20+'Game 5'!U20+'Game 6'!U20+'Game 7'!U20+'Game 8'!U20+'Game 9'!U20+'Game 10'!U20+'Game 11'!U20+'Game 12'!U20+'Game 13'!U20+'Game 14'!U20+'Game 15'!U20+'Game 16'!U20+'Game 17'!U20+'Game 18'!U20+'Game 19'!U20+'Game 20'!U20</f>
        <v>10</v>
      </c>
      <c r="V14" s="8">
        <f>+'Game 1'!V20+'Game 2'!V20+'Game 3'!V20+'Game 4'!V20+'Game 5'!V20+'Game 6'!V20+'Game 7'!V20+'Game 8'!V20+'Game 9'!V20+'Game 10'!V20+'Game 11'!V20+'Game 12'!V20+'Game 13'!V20+'Game 14'!V20+'Game 15'!V20+'Game 16'!V20+'Game 17'!V20+'Game 18'!V20+'Game 19'!V20+'Game 20'!V20</f>
        <v>0</v>
      </c>
      <c r="W14" s="54">
        <f t="shared" si="1"/>
        <v>19</v>
      </c>
      <c r="X14" s="13">
        <f t="shared" si="2"/>
        <v>0.5428571429</v>
      </c>
      <c r="Y14" s="13">
        <f t="shared" si="3"/>
        <v>0.3157894737</v>
      </c>
      <c r="Z14" s="13">
        <f t="shared" si="4"/>
        <v>0.2571428571</v>
      </c>
      <c r="AB14" s="43" t="s">
        <v>25</v>
      </c>
      <c r="AC14" s="44" t="s">
        <v>70</v>
      </c>
      <c r="AD14" s="5"/>
      <c r="AE14" s="43" t="s">
        <v>71</v>
      </c>
      <c r="AF14" s="44" t="s">
        <v>72</v>
      </c>
    </row>
    <row r="15" ht="12.75" customHeight="1">
      <c r="A15" s="35">
        <v>9.0</v>
      </c>
      <c r="B15" s="55"/>
      <c r="C15" s="37" t="s">
        <v>98</v>
      </c>
      <c r="D15" s="8">
        <f>+'Game 1'!D21+'Game 2'!D21+'Game 3'!D21+'Game 4'!D21+'Game 5'!D21+'Game 6'!D21+'Game 7'!D21+'Game 8'!D21+'Game 9'!D21+'Game 10'!D21+'Game 11'!D21+'Game 12'!D21+'Game 13'!D21+'Game 14'!D21+'Game 15'!D21+'Game 16'!D21+'Game 17'!D21+'Game 18'!D21+'Game 19'!D21+'Game 20'!D21</f>
        <v>16</v>
      </c>
      <c r="E15" s="8">
        <f>+'Game 1'!E21+'Game 2'!E21+'Game 3'!E21+'Game 4'!E21+'Game 5'!E21+'Game 6'!E21+'Game 7'!E21+'Game 8'!E21+'Game 9'!E21+'Game 10'!E21+'Game 11'!E21+'Game 12'!E21+'Game 13'!E21+'Game 14'!E21+'Game 15'!E21+'Game 16'!E21+'Game 17'!E21+'Game 18'!E21+'Game 19'!E21+'Game 20'!E21</f>
        <v>41</v>
      </c>
      <c r="F15" s="8">
        <f>+'Game 1'!F21+'Game 2'!F21+'Game 3'!F21+'Game 4'!F21+'Game 5'!F21+'Game 6'!F21+'Game 7'!F21+'Game 8'!F21+'Game 9'!F21+'Game 10'!F21+'Game 11'!F21+'Game 12'!F21+'Game 13'!F21+'Game 14'!F21+'Game 15'!F21+'Game 16'!F21+'Game 17'!F21+'Game 18'!F21+'Game 19'!F21+'Game 20'!F21</f>
        <v>37</v>
      </c>
      <c r="G15" s="8">
        <f>+'Game 1'!G21+'Game 2'!G21+'Game 3'!G21+'Game 4'!G21+'Game 5'!G21+'Game 6'!G21+'Game 7'!G21+'Game 8'!G21+'Game 9'!G21+'Game 10'!G21+'Game 11'!G21+'Game 12'!G21+'Game 13'!G21+'Game 14'!G21+'Game 15'!G21+'Game 16'!G21+'Game 17'!G21+'Game 18'!G21+'Game 19'!G21+'Game 20'!G21</f>
        <v>6</v>
      </c>
      <c r="H15" s="8">
        <f>+'Game 1'!H21+'Game 2'!H21+'Game 3'!H21+'Game 4'!H21+'Game 5'!H21+'Game 6'!H21+'Game 7'!H21+'Game 8'!H21+'Game 9'!H21+'Game 10'!H21+'Game 11'!H21+'Game 12'!H21+'Game 13'!H21+'Game 14'!H21+'Game 15'!H21+'Game 16'!H21+'Game 17'!H21+'Game 18'!H21+'Game 19'!H21+'Game 20'!H21</f>
        <v>10</v>
      </c>
      <c r="I15" s="8">
        <f>+'Game 1'!I21+'Game 2'!I21+'Game 3'!I21+'Game 4'!I21+'Game 5'!I21+'Game 6'!I21+'Game 7'!I21+'Game 8'!I21+'Game 9'!I21+'Game 10'!I21+'Game 11'!I21+'Game 12'!I21+'Game 13'!I21+'Game 14'!I21+'Game 15'!I21+'Game 16'!I21+'Game 17'!I21+'Game 18'!I21+'Game 19'!I21+'Game 20'!I21</f>
        <v>7</v>
      </c>
      <c r="J15" s="8">
        <f>+'Game 1'!J21+'Game 2'!J21+'Game 3'!J21+'Game 4'!J21+'Game 5'!J21+'Game 6'!J21+'Game 7'!J21+'Game 8'!J21+'Game 9'!J21+'Game 10'!J21+'Game 11'!J21+'Game 12'!J21+'Game 13'!J21+'Game 14'!J21+'Game 15'!J21+'Game 16'!J21+'Game 17'!J21+'Game 18'!J21+'Game 19'!J21+'Game 20'!J21</f>
        <v>0</v>
      </c>
      <c r="K15" s="8">
        <f>+'Game 1'!K21+'Game 2'!K21+'Game 3'!K21+'Game 4'!K21+'Game 5'!K21+'Game 6'!K21+'Game 7'!K21+'Game 8'!K21+'Game 9'!K21+'Game 10'!K21+'Game 11'!K21+'Game 12'!K21+'Game 13'!K21+'Game 14'!K21+'Game 15'!K21+'Game 16'!K21+'Game 17'!K21+'Game 18'!K21+'Game 19'!K21+'Game 20'!K21</f>
        <v>2</v>
      </c>
      <c r="L15" s="8">
        <f>+'Game 1'!L21+'Game 2'!L21+'Game 3'!L21+'Game 4'!L21+'Game 5'!L21+'Game 6'!L21+'Game 7'!L21+'Game 8'!L21+'Game 9'!L21+'Game 10'!L21+'Game 11'!L21+'Game 12'!L21+'Game 13'!L21+'Game 14'!L21+'Game 15'!L21+'Game 16'!L21+'Game 17'!L21+'Game 18'!L21+'Game 19'!L21+'Game 20'!L21</f>
        <v>1</v>
      </c>
      <c r="M15" s="8">
        <f>+'Game 1'!M21+'Game 2'!M21+'Game 3'!M21+'Game 4'!M21+'Game 5'!M21+'Game 6'!M21+'Game 7'!M21+'Game 8'!M21+'Game 9'!M21+'Game 10'!M21+'Game 11'!M21+'Game 12'!M21+'Game 13'!M21+'Game 14'!M21+'Game 15'!M21+'Game 16'!M21+'Game 17'!M21+'Game 18'!M21+'Game 19'!M21+'Game 20'!M21</f>
        <v>3</v>
      </c>
      <c r="N15" s="8">
        <f>+'Game 1'!N21+'Game 2'!N21+'Game 3'!N21+'Game 4'!N21+'Game 5'!N21+'Game 6'!N21+'Game 7'!N21+'Game 8'!N21+'Game 9'!N21+'Game 10'!N21+'Game 11'!N21+'Game 12'!N21+'Game 13'!N21+'Game 14'!N21+'Game 15'!N21+'Game 16'!N21+'Game 17'!N21+'Game 18'!N21+'Game 19'!N21+'Game 20'!N21</f>
        <v>3</v>
      </c>
      <c r="O15" s="8">
        <f>+'Game 1'!O21+'Game 2'!O21+'Game 3'!O21+'Game 4'!O21+'Game 5'!O21+'Game 6'!O21+'Game 7'!O21+'Game 8'!O21+'Game 9'!O21+'Game 10'!O21+'Game 11'!O21+'Game 12'!O21+'Game 13'!O21+'Game 14'!O21+'Game 15'!O21+'Game 16'!O21+'Game 17'!O21+'Game 18'!O21+'Game 19'!O21+'Game 20'!O21</f>
        <v>2</v>
      </c>
      <c r="P15" s="8">
        <f>+'Game 1'!P21+'Game 2'!P21+'Game 3'!P21+'Game 4'!P21+'Game 5'!P21+'Game 6'!P21+'Game 7'!P21+'Game 8'!P21+'Game 9'!P21+'Game 10'!P21+'Game 11'!P21+'Game 12'!P21+'Game 13'!P21+'Game 14'!P21+'Game 15'!P21+'Game 16'!P21+'Game 17'!P21+'Game 18'!P21+'Game 19'!P21+'Game 20'!P21</f>
        <v>0</v>
      </c>
      <c r="Q15" s="8">
        <f>+'Game 1'!Q21+'Game 2'!Q21+'Game 3'!Q21+'Game 4'!Q21+'Game 5'!Q21+'Game 6'!Q21+'Game 7'!Q21+'Game 8'!Q21+'Game 9'!Q21+'Game 10'!Q21+'Game 11'!Q21+'Game 12'!Q21+'Game 13'!Q21+'Game 14'!Q21+'Game 15'!Q21+'Game 16'!Q21+'Game 17'!Q21+'Game 18'!Q21+'Game 19'!Q21+'Game 20'!Q21</f>
        <v>0</v>
      </c>
      <c r="R15" s="8">
        <f>+'Game 1'!R21+'Game 2'!R21+'Game 3'!R21+'Game 4'!R21+'Game 5'!R21+'Game 6'!R21+'Game 7'!R21+'Game 8'!R21+'Game 9'!R21+'Game 10'!R21+'Game 11'!R21+'Game 12'!R21+'Game 13'!R21+'Game 14'!R21+'Game 15'!R21+'Game 16'!R21+'Game 17'!R21+'Game 18'!R21+'Game 19'!R21+'Game 20'!R21</f>
        <v>1</v>
      </c>
      <c r="S15" s="8">
        <f>+'Game 1'!S21+'Game 2'!S21+'Game 3'!S21+'Game 4'!S21+'Game 5'!S21+'Game 6'!S21+'Game 7'!S21+'Game 8'!S21+'Game 9'!S21+'Game 10'!S21+'Game 11'!S21+'Game 12'!S21+'Game 13'!S21+'Game 14'!S21+'Game 15'!S21+'Game 16'!S21+'Game 17'!S21+'Game 18'!S21+'Game 19'!S21+'Game 20'!S21</f>
        <v>11</v>
      </c>
      <c r="T15" s="8">
        <f>+'Game 1'!T21+'Game 2'!T21+'Game 3'!T21+'Game 4'!T21+'Game 5'!T21+'Game 6'!T21+'Game 7'!T21+'Game 8'!T21+'Game 9'!T21+'Game 10'!T21+'Game 11'!T21+'Game 12'!T21+'Game 13'!T21+'Game 14'!T21+'Game 15'!T21+'Game 16'!T21+'Game 17'!T21+'Game 18'!T21+'Game 19'!T21+'Game 20'!T21</f>
        <v>0</v>
      </c>
      <c r="U15" s="8">
        <f>+'Game 1'!U21+'Game 2'!U21+'Game 3'!U21+'Game 4'!U21+'Game 5'!U21+'Game 6'!U21+'Game 7'!U21+'Game 8'!U21+'Game 9'!U21+'Game 10'!U21+'Game 11'!U21+'Game 12'!U21+'Game 13'!U21+'Game 14'!U21+'Game 15'!U21+'Game 16'!U21+'Game 17'!U21+'Game 18'!U21+'Game 19'!U21+'Game 20'!U21</f>
        <v>9</v>
      </c>
      <c r="V15" s="8">
        <f>+'Game 1'!V21+'Game 2'!V21+'Game 3'!V21+'Game 4'!V21+'Game 5'!V21+'Game 6'!V21+'Game 7'!V21+'Game 8'!V21+'Game 9'!V21+'Game 10'!V21+'Game 11'!V21+'Game 12'!V21+'Game 13'!V21+'Game 14'!V21+'Game 15'!V21+'Game 16'!V21+'Game 17'!V21+'Game 18'!V21+'Game 19'!V21+'Game 20'!V21</f>
        <v>0</v>
      </c>
      <c r="W15" s="54">
        <f t="shared" si="1"/>
        <v>17</v>
      </c>
      <c r="X15" s="13">
        <f t="shared" si="2"/>
        <v>0.4594594595</v>
      </c>
      <c r="Y15" s="13">
        <f t="shared" si="3"/>
        <v>0.3170731707</v>
      </c>
      <c r="Z15" s="13">
        <f t="shared" si="4"/>
        <v>0.2702702703</v>
      </c>
      <c r="AB15" s="43" t="s">
        <v>26</v>
      </c>
      <c r="AC15" s="44" t="s">
        <v>73</v>
      </c>
      <c r="AD15" s="5"/>
      <c r="AE15" s="43" t="s">
        <v>24</v>
      </c>
      <c r="AF15" s="44" t="s">
        <v>74</v>
      </c>
    </row>
    <row r="16" ht="12.75" customHeight="1">
      <c r="A16" s="35">
        <v>10.0</v>
      </c>
      <c r="B16" s="55"/>
      <c r="C16" s="37" t="s">
        <v>99</v>
      </c>
      <c r="D16" s="8">
        <f>+'Game 1'!D22+'Game 2'!D22+'Game 3'!D22+'Game 4'!D22+'Game 5'!D22+'Game 6'!D22+'Game 7'!D22+'Game 8'!D22+'Game 9'!D22+'Game 10'!D22+'Game 11'!D22+'Game 12'!D22+'Game 13'!D22+'Game 14'!D22+'Game 15'!D22+'Game 16'!D22+'Game 17'!D22+'Game 18'!D22+'Game 19'!D22+'Game 20'!D22</f>
        <v>14</v>
      </c>
      <c r="E16" s="8">
        <f>+'Game 1'!E22+'Game 2'!E22+'Game 3'!E22+'Game 4'!E22+'Game 5'!E22+'Game 6'!E22+'Game 7'!E22+'Game 8'!E22+'Game 9'!E22+'Game 10'!E22+'Game 11'!E22+'Game 12'!E22+'Game 13'!E22+'Game 14'!E22+'Game 15'!E22+'Game 16'!E22+'Game 17'!E22+'Game 18'!E22+'Game 19'!E22+'Game 20'!E22</f>
        <v>39</v>
      </c>
      <c r="F16" s="8">
        <f>+'Game 1'!F22+'Game 2'!F22+'Game 3'!F22+'Game 4'!F22+'Game 5'!F22+'Game 6'!F22+'Game 7'!F22+'Game 8'!F22+'Game 9'!F22+'Game 10'!F22+'Game 11'!F22+'Game 12'!F22+'Game 13'!F22+'Game 14'!F22+'Game 15'!F22+'Game 16'!F22+'Game 17'!F22+'Game 18'!F22+'Game 19'!F22+'Game 20'!F22</f>
        <v>35</v>
      </c>
      <c r="G16" s="8">
        <f>+'Game 1'!G22+'Game 2'!G22+'Game 3'!G22+'Game 4'!G22+'Game 5'!G22+'Game 6'!G22+'Game 7'!G22+'Game 8'!G22+'Game 9'!G22+'Game 10'!G22+'Game 11'!G22+'Game 12'!G22+'Game 13'!G22+'Game 14'!G22+'Game 15'!G22+'Game 16'!G22+'Game 17'!G22+'Game 18'!G22+'Game 19'!G22+'Game 20'!G22</f>
        <v>7</v>
      </c>
      <c r="H16" s="8">
        <f>+'Game 1'!H22+'Game 2'!H22+'Game 3'!H22+'Game 4'!H22+'Game 5'!H22+'Game 6'!H22+'Game 7'!H22+'Game 8'!H22+'Game 9'!H22+'Game 10'!H22+'Game 11'!H22+'Game 12'!H22+'Game 13'!H22+'Game 14'!H22+'Game 15'!H22+'Game 16'!H22+'Game 17'!H22+'Game 18'!H22+'Game 19'!H22+'Game 20'!H22</f>
        <v>9</v>
      </c>
      <c r="I16" s="8">
        <f>+'Game 1'!I22+'Game 2'!I22+'Game 3'!I22+'Game 4'!I22+'Game 5'!I22+'Game 6'!I22+'Game 7'!I22+'Game 8'!I22+'Game 9'!I22+'Game 10'!I22+'Game 11'!I22+'Game 12'!I22+'Game 13'!I22+'Game 14'!I22+'Game 15'!I22+'Game 16'!I22+'Game 17'!I22+'Game 18'!I22+'Game 19'!I22+'Game 20'!I22</f>
        <v>5</v>
      </c>
      <c r="J16" s="8">
        <f>+'Game 1'!J22+'Game 2'!J22+'Game 3'!J22+'Game 4'!J22+'Game 5'!J22+'Game 6'!J22+'Game 7'!J22+'Game 8'!J22+'Game 9'!J22+'Game 10'!J22+'Game 11'!J22+'Game 12'!J22+'Game 13'!J22+'Game 14'!J22+'Game 15'!J22+'Game 16'!J22+'Game 17'!J22+'Game 18'!J22+'Game 19'!J22+'Game 20'!J22</f>
        <v>1</v>
      </c>
      <c r="K16" s="8">
        <f>+'Game 1'!K22+'Game 2'!K22+'Game 3'!K22+'Game 4'!K22+'Game 5'!K22+'Game 6'!K22+'Game 7'!K22+'Game 8'!K22+'Game 9'!K22+'Game 10'!K22+'Game 11'!K22+'Game 12'!K22+'Game 13'!K22+'Game 14'!K22+'Game 15'!K22+'Game 16'!K22+'Game 17'!K22+'Game 18'!K22+'Game 19'!K22+'Game 20'!K22</f>
        <v>3</v>
      </c>
      <c r="L16" s="8">
        <f>+'Game 1'!L22+'Game 2'!L22+'Game 3'!L22+'Game 4'!L22+'Game 5'!L22+'Game 6'!L22+'Game 7'!L22+'Game 8'!L22+'Game 9'!L22+'Game 10'!L22+'Game 11'!L22+'Game 12'!L22+'Game 13'!L22+'Game 14'!L22+'Game 15'!L22+'Game 16'!L22+'Game 17'!L22+'Game 18'!L22+'Game 19'!L22+'Game 20'!L22</f>
        <v>0</v>
      </c>
      <c r="M16" s="8">
        <f>+'Game 1'!M22+'Game 2'!M22+'Game 3'!M22+'Game 4'!M22+'Game 5'!M22+'Game 6'!M22+'Game 7'!M22+'Game 8'!M22+'Game 9'!M22+'Game 10'!M22+'Game 11'!M22+'Game 12'!M22+'Game 13'!M22+'Game 14'!M22+'Game 15'!M22+'Game 16'!M22+'Game 17'!M22+'Game 18'!M22+'Game 19'!M22+'Game 20'!M22</f>
        <v>3</v>
      </c>
      <c r="N16" s="8">
        <f>+'Game 1'!N22+'Game 2'!N22+'Game 3'!N22+'Game 4'!N22+'Game 5'!N22+'Game 6'!N22+'Game 7'!N22+'Game 8'!N22+'Game 9'!N22+'Game 10'!N22+'Game 11'!N22+'Game 12'!N22+'Game 13'!N22+'Game 14'!N22+'Game 15'!N22+'Game 16'!N22+'Game 17'!N22+'Game 18'!N22+'Game 19'!N22+'Game 20'!N22</f>
        <v>2</v>
      </c>
      <c r="O16" s="8">
        <f>+'Game 1'!O22+'Game 2'!O22+'Game 3'!O22+'Game 4'!O22+'Game 5'!O22+'Game 6'!O22+'Game 7'!O22+'Game 8'!O22+'Game 9'!O22+'Game 10'!O22+'Game 11'!O22+'Game 12'!O22+'Game 13'!O22+'Game 14'!O22+'Game 15'!O22+'Game 16'!O22+'Game 17'!O22+'Game 18'!O22+'Game 19'!O22+'Game 20'!O22</f>
        <v>3</v>
      </c>
      <c r="P16" s="8">
        <f>+'Game 1'!P22+'Game 2'!P22+'Game 3'!P22+'Game 4'!P22+'Game 5'!P22+'Game 6'!P22+'Game 7'!P22+'Game 8'!P22+'Game 9'!P22+'Game 10'!P22+'Game 11'!P22+'Game 12'!P22+'Game 13'!P22+'Game 14'!P22+'Game 15'!P22+'Game 16'!P22+'Game 17'!P22+'Game 18'!P22+'Game 19'!P22+'Game 20'!P22</f>
        <v>1</v>
      </c>
      <c r="Q16" s="8">
        <f>+'Game 1'!Q22+'Game 2'!Q22+'Game 3'!Q22+'Game 4'!Q22+'Game 5'!Q22+'Game 6'!Q22+'Game 7'!Q22+'Game 8'!Q22+'Game 9'!Q22+'Game 10'!Q22+'Game 11'!Q22+'Game 12'!Q22+'Game 13'!Q22+'Game 14'!Q22+'Game 15'!Q22+'Game 16'!Q22+'Game 17'!Q22+'Game 18'!Q22+'Game 19'!Q22+'Game 20'!Q22</f>
        <v>0</v>
      </c>
      <c r="R16" s="8">
        <f>+'Game 1'!R22+'Game 2'!R22+'Game 3'!R22+'Game 4'!R22+'Game 5'!R22+'Game 6'!R22+'Game 7'!R22+'Game 8'!R22+'Game 9'!R22+'Game 10'!R22+'Game 11'!R22+'Game 12'!R22+'Game 13'!R22+'Game 14'!R22+'Game 15'!R22+'Game 16'!R22+'Game 17'!R22+'Game 18'!R22+'Game 19'!R22+'Game 20'!R22</f>
        <v>0</v>
      </c>
      <c r="S16" s="8">
        <f>+'Game 1'!S22+'Game 2'!S22+'Game 3'!S22+'Game 4'!S22+'Game 5'!S22+'Game 6'!S22+'Game 7'!S22+'Game 8'!S22+'Game 9'!S22+'Game 10'!S22+'Game 11'!S22+'Game 12'!S22+'Game 13'!S22+'Game 14'!S22+'Game 15'!S22+'Game 16'!S22+'Game 17'!S22+'Game 18'!S22+'Game 19'!S22+'Game 20'!S22</f>
        <v>8</v>
      </c>
      <c r="T16" s="8">
        <f>+'Game 1'!T22+'Game 2'!T22+'Game 3'!T22+'Game 4'!T22+'Game 5'!T22+'Game 6'!T22+'Game 7'!T22+'Game 8'!T22+'Game 9'!T22+'Game 10'!T22+'Game 11'!T22+'Game 12'!T22+'Game 13'!T22+'Game 14'!T22+'Game 15'!T22+'Game 16'!T22+'Game 17'!T22+'Game 18'!T22+'Game 19'!T22+'Game 20'!T22</f>
        <v>0</v>
      </c>
      <c r="U16" s="8">
        <f>+'Game 1'!U22+'Game 2'!U22+'Game 3'!U22+'Game 4'!U22+'Game 5'!U22+'Game 6'!U22+'Game 7'!U22+'Game 8'!U22+'Game 9'!U22+'Game 10'!U22+'Game 11'!U22+'Game 12'!U22+'Game 13'!U22+'Game 14'!U22+'Game 15'!U22+'Game 16'!U22+'Game 17'!U22+'Game 18'!U22+'Game 19'!U22+'Game 20'!U22</f>
        <v>3</v>
      </c>
      <c r="V16" s="8">
        <f>+'Game 1'!V22+'Game 2'!V22+'Game 3'!V22+'Game 4'!V22+'Game 5'!V22+'Game 6'!V22+'Game 7'!V22+'Game 8'!V22+'Game 9'!V22+'Game 10'!V22+'Game 11'!V22+'Game 12'!V22+'Game 13'!V22+'Game 14'!V22+'Game 15'!V22+'Game 16'!V22+'Game 17'!V22+'Game 18'!V22+'Game 19'!V22+'Game 20'!V22</f>
        <v>0</v>
      </c>
      <c r="W16" s="54">
        <f t="shared" si="1"/>
        <v>16</v>
      </c>
      <c r="X16" s="13">
        <f t="shared" si="2"/>
        <v>0.4571428571</v>
      </c>
      <c r="Y16" s="13">
        <f t="shared" si="3"/>
        <v>0.3333333333</v>
      </c>
      <c r="Z16" s="13">
        <f t="shared" si="4"/>
        <v>0.2571428571</v>
      </c>
      <c r="AB16" s="43" t="s">
        <v>27</v>
      </c>
      <c r="AC16" s="44" t="s">
        <v>76</v>
      </c>
      <c r="AD16" s="5"/>
      <c r="AE16" s="43" t="s">
        <v>28</v>
      </c>
      <c r="AF16" s="44" t="s">
        <v>77</v>
      </c>
    </row>
    <row r="17" ht="12.75" customHeight="1">
      <c r="A17" s="35">
        <v>11.0</v>
      </c>
      <c r="B17" s="55"/>
      <c r="C17" s="37" t="s">
        <v>103</v>
      </c>
      <c r="D17" s="8">
        <f>+'Game 1'!D23+'Game 2'!D23+'Game 3'!D23+'Game 4'!D23+'Game 5'!D23+'Game 6'!D23+'Game 7'!D23+'Game 8'!D23+'Game 9'!D23+'Game 10'!D23+'Game 11'!D23+'Game 12'!D23+'Game 13'!D23+'Game 14'!D23+'Game 15'!D23+'Game 16'!D23+'Game 17'!D23+'Game 18'!D23+'Game 19'!D23+'Game 20'!D23</f>
        <v>12</v>
      </c>
      <c r="E17" s="8">
        <f>+'Game 1'!E23+'Game 2'!E23+'Game 3'!E23+'Game 4'!E23+'Game 5'!E23+'Game 6'!E23+'Game 7'!E23+'Game 8'!E23+'Game 9'!E23+'Game 10'!E23+'Game 11'!E23+'Game 12'!E23+'Game 13'!E23+'Game 14'!E23+'Game 15'!E23+'Game 16'!E23+'Game 17'!E23+'Game 18'!E23+'Game 19'!E23+'Game 20'!E23</f>
        <v>32</v>
      </c>
      <c r="F17" s="8">
        <f>+'Game 1'!F23+'Game 2'!F23+'Game 3'!F23+'Game 4'!F23+'Game 5'!F23+'Game 6'!F23+'Game 7'!F23+'Game 8'!F23+'Game 9'!F23+'Game 10'!F23+'Game 11'!F23+'Game 12'!F23+'Game 13'!F23+'Game 14'!F23+'Game 15'!F23+'Game 16'!F23+'Game 17'!F23+'Game 18'!F23+'Game 19'!F23+'Game 20'!F23</f>
        <v>27</v>
      </c>
      <c r="G17" s="8">
        <f>+'Game 1'!G23+'Game 2'!G23+'Game 3'!G23+'Game 4'!G23+'Game 5'!G23+'Game 6'!G23+'Game 7'!G23+'Game 8'!G23+'Game 9'!G23+'Game 10'!G23+'Game 11'!G23+'Game 12'!G23+'Game 13'!G23+'Game 14'!G23+'Game 15'!G23+'Game 16'!G23+'Game 17'!G23+'Game 18'!G23+'Game 19'!G23+'Game 20'!G23</f>
        <v>7</v>
      </c>
      <c r="H17" s="8">
        <f>+'Game 1'!H23+'Game 2'!H23+'Game 3'!H23+'Game 4'!H23+'Game 5'!H23+'Game 6'!H23+'Game 7'!H23+'Game 8'!H23+'Game 9'!H23+'Game 10'!H23+'Game 11'!H23+'Game 12'!H23+'Game 13'!H23+'Game 14'!H23+'Game 15'!H23+'Game 16'!H23+'Game 17'!H23+'Game 18'!H23+'Game 19'!H23+'Game 20'!H23</f>
        <v>5</v>
      </c>
      <c r="I17" s="8">
        <f>+'Game 1'!I23+'Game 2'!I23+'Game 3'!I23+'Game 4'!I23+'Game 5'!I23+'Game 6'!I23+'Game 7'!I23+'Game 8'!I23+'Game 9'!I23+'Game 10'!I23+'Game 11'!I23+'Game 12'!I23+'Game 13'!I23+'Game 14'!I23+'Game 15'!I23+'Game 16'!I23+'Game 17'!I23+'Game 18'!I23+'Game 19'!I23+'Game 20'!I23</f>
        <v>5</v>
      </c>
      <c r="J17" s="8">
        <f>+'Game 1'!J23+'Game 2'!J23+'Game 3'!J23+'Game 4'!J23+'Game 5'!J23+'Game 6'!J23+'Game 7'!J23+'Game 8'!J23+'Game 9'!J23+'Game 10'!J23+'Game 11'!J23+'Game 12'!J23+'Game 13'!J23+'Game 14'!J23+'Game 15'!J23+'Game 16'!J23+'Game 17'!J23+'Game 18'!J23+'Game 19'!J23+'Game 20'!J23</f>
        <v>0</v>
      </c>
      <c r="K17" s="8">
        <f>+'Game 1'!K23+'Game 2'!K23+'Game 3'!K23+'Game 4'!K23+'Game 5'!K23+'Game 6'!K23+'Game 7'!K23+'Game 8'!K23+'Game 9'!K23+'Game 10'!K23+'Game 11'!K23+'Game 12'!K23+'Game 13'!K23+'Game 14'!K23+'Game 15'!K23+'Game 16'!K23+'Game 17'!K23+'Game 18'!K23+'Game 19'!K23+'Game 20'!K23</f>
        <v>0</v>
      </c>
      <c r="L17" s="8">
        <f>+'Game 1'!L23+'Game 2'!L23+'Game 3'!L23+'Game 4'!L23+'Game 5'!L23+'Game 6'!L23+'Game 7'!L23+'Game 8'!L23+'Game 9'!L23+'Game 10'!L23+'Game 11'!L23+'Game 12'!L23+'Game 13'!L23+'Game 14'!L23+'Game 15'!L23+'Game 16'!L23+'Game 17'!L23+'Game 18'!L23+'Game 19'!L23+'Game 20'!L23</f>
        <v>0</v>
      </c>
      <c r="M17" s="8">
        <f>+'Game 1'!M23+'Game 2'!M23+'Game 3'!M23+'Game 4'!M23+'Game 5'!M23+'Game 6'!M23+'Game 7'!M23+'Game 8'!M23+'Game 9'!M23+'Game 10'!M23+'Game 11'!M23+'Game 12'!M23+'Game 13'!M23+'Game 14'!M23+'Game 15'!M23+'Game 16'!M23+'Game 17'!M23+'Game 18'!M23+'Game 19'!M23+'Game 20'!M23</f>
        <v>4</v>
      </c>
      <c r="N17" s="8">
        <f>+'Game 1'!N23+'Game 2'!N23+'Game 3'!N23+'Game 4'!N23+'Game 5'!N23+'Game 6'!N23+'Game 7'!N23+'Game 8'!N23+'Game 9'!N23+'Game 10'!N23+'Game 11'!N23+'Game 12'!N23+'Game 13'!N23+'Game 14'!N23+'Game 15'!N23+'Game 16'!N23+'Game 17'!N23+'Game 18'!N23+'Game 19'!N23+'Game 20'!N23</f>
        <v>2</v>
      </c>
      <c r="O17" s="8">
        <f>+'Game 1'!O23+'Game 2'!O23+'Game 3'!O23+'Game 4'!O23+'Game 5'!O23+'Game 6'!O23+'Game 7'!O23+'Game 8'!O23+'Game 9'!O23+'Game 10'!O23+'Game 11'!O23+'Game 12'!O23+'Game 13'!O23+'Game 14'!O23+'Game 15'!O23+'Game 16'!O23+'Game 17'!O23+'Game 18'!O23+'Game 19'!O23+'Game 20'!O23</f>
        <v>0</v>
      </c>
      <c r="P17" s="8">
        <f>+'Game 1'!P23+'Game 2'!P23+'Game 3'!P23+'Game 4'!P23+'Game 5'!P23+'Game 6'!P23+'Game 7'!P23+'Game 8'!P23+'Game 9'!P23+'Game 10'!P23+'Game 11'!P23+'Game 12'!P23+'Game 13'!P23+'Game 14'!P23+'Game 15'!P23+'Game 16'!P23+'Game 17'!P23+'Game 18'!P23+'Game 19'!P23+'Game 20'!P23</f>
        <v>1</v>
      </c>
      <c r="Q17" s="8">
        <f>+'Game 1'!Q23+'Game 2'!Q23+'Game 3'!Q23+'Game 4'!Q23+'Game 5'!Q23+'Game 6'!Q23+'Game 7'!Q23+'Game 8'!Q23+'Game 9'!Q23+'Game 10'!Q23+'Game 11'!Q23+'Game 12'!Q23+'Game 13'!Q23+'Game 14'!Q23+'Game 15'!Q23+'Game 16'!Q23+'Game 17'!Q23+'Game 18'!Q23+'Game 19'!Q23+'Game 20'!Q23</f>
        <v>0</v>
      </c>
      <c r="R17" s="8">
        <f>+'Game 1'!R23+'Game 2'!R23+'Game 3'!R23+'Game 4'!R23+'Game 5'!R23+'Game 6'!R23+'Game 7'!R23+'Game 8'!R23+'Game 9'!R23+'Game 10'!R23+'Game 11'!R23+'Game 12'!R23+'Game 13'!R23+'Game 14'!R23+'Game 15'!R23+'Game 16'!R23+'Game 17'!R23+'Game 18'!R23+'Game 19'!R23+'Game 20'!R23</f>
        <v>0</v>
      </c>
      <c r="S17" s="8">
        <f>+'Game 1'!S23+'Game 2'!S23+'Game 3'!S23+'Game 4'!S23+'Game 5'!S23+'Game 6'!S23+'Game 7'!S23+'Game 8'!S23+'Game 9'!S23+'Game 10'!S23+'Game 11'!S23+'Game 12'!S23+'Game 13'!S23+'Game 14'!S23+'Game 15'!S23+'Game 16'!S23+'Game 17'!S23+'Game 18'!S23+'Game 19'!S23+'Game 20'!S23</f>
        <v>11</v>
      </c>
      <c r="T17" s="8">
        <f>+'Game 1'!T23+'Game 2'!T23+'Game 3'!T23+'Game 4'!T23+'Game 5'!T23+'Game 6'!T23+'Game 7'!T23+'Game 8'!T23+'Game 9'!T23+'Game 10'!T23+'Game 11'!T23+'Game 12'!T23+'Game 13'!T23+'Game 14'!T23+'Game 15'!T23+'Game 16'!T23+'Game 17'!T23+'Game 18'!T23+'Game 19'!T23+'Game 20'!T23</f>
        <v>0</v>
      </c>
      <c r="U17" s="8">
        <f>+'Game 1'!U23+'Game 2'!U23+'Game 3'!U23+'Game 4'!U23+'Game 5'!U23+'Game 6'!U23+'Game 7'!U23+'Game 8'!U23+'Game 9'!U23+'Game 10'!U23+'Game 11'!U23+'Game 12'!U23+'Game 13'!U23+'Game 14'!U23+'Game 15'!U23+'Game 16'!U23+'Game 17'!U23+'Game 18'!U23+'Game 19'!U23+'Game 20'!U23</f>
        <v>5</v>
      </c>
      <c r="V17" s="8">
        <f>+'Game 1'!V23+'Game 2'!V23+'Game 3'!V23+'Game 4'!V23+'Game 5'!V23+'Game 6'!V23+'Game 7'!V23+'Game 8'!V23+'Game 9'!V23+'Game 10'!V23+'Game 11'!V23+'Game 12'!V23+'Game 13'!V23+'Game 14'!V23+'Game 15'!V23+'Game 16'!V23+'Game 17'!V23+'Game 18'!V23+'Game 19'!V23+'Game 20'!V23</f>
        <v>0</v>
      </c>
      <c r="W17" s="54">
        <f t="shared" si="1"/>
        <v>5</v>
      </c>
      <c r="X17" s="13">
        <f t="shared" si="2"/>
        <v>0.1851851852</v>
      </c>
      <c r="Y17" s="13">
        <f t="shared" si="3"/>
        <v>0.3125</v>
      </c>
      <c r="Z17" s="13">
        <f t="shared" si="4"/>
        <v>0.1851851852</v>
      </c>
      <c r="AB17" s="43" t="s">
        <v>28</v>
      </c>
      <c r="AC17" s="44" t="s">
        <v>78</v>
      </c>
      <c r="AD17" s="5"/>
      <c r="AE17" s="43" t="s">
        <v>29</v>
      </c>
      <c r="AF17" s="44" t="s">
        <v>79</v>
      </c>
    </row>
    <row r="18" ht="12.75" customHeight="1">
      <c r="A18" s="35">
        <v>12.0</v>
      </c>
      <c r="B18" s="55"/>
      <c r="C18" s="37" t="s">
        <v>123</v>
      </c>
      <c r="D18" s="8">
        <f>+'Game 1'!D24+'Game 2'!D24+'Game 3'!D24+'Game 4'!D24+'Game 5'!D24+'Game 6'!D24+'Game 7'!D24+'Game 8'!D24+'Game 9'!D24+'Game 10'!D24+'Game 11'!D24+'Game 12'!D24+'Game 13'!D24+'Game 14'!D24+'Game 15'!D24+'Game 16'!D24+'Game 17'!D24+'Game 18'!D24+'Game 19'!D24+'Game 20'!D24</f>
        <v>14</v>
      </c>
      <c r="E18" s="8">
        <f>+'Game 1'!E24+'Game 2'!E24+'Game 3'!E24+'Game 4'!E24+'Game 5'!E24+'Game 6'!E24+'Game 7'!E24+'Game 8'!E24+'Game 9'!E24+'Game 10'!E24+'Game 11'!E24+'Game 12'!E24+'Game 13'!E24+'Game 14'!E24+'Game 15'!E24+'Game 16'!E24+'Game 17'!E24+'Game 18'!E24+'Game 19'!E24+'Game 20'!E24</f>
        <v>39</v>
      </c>
      <c r="F18" s="8">
        <f>+'Game 1'!F24+'Game 2'!F24+'Game 3'!F24+'Game 4'!F24+'Game 5'!F24+'Game 6'!F24+'Game 7'!F24+'Game 8'!F24+'Game 9'!F24+'Game 10'!F24+'Game 11'!F24+'Game 12'!F24+'Game 13'!F24+'Game 14'!F24+'Game 15'!F24+'Game 16'!F24+'Game 17'!F24+'Game 18'!F24+'Game 19'!F24+'Game 20'!F24</f>
        <v>32</v>
      </c>
      <c r="G18" s="8">
        <f>+'Game 1'!G24+'Game 2'!G24+'Game 3'!G24+'Game 4'!G24+'Game 5'!G24+'Game 6'!G24+'Game 7'!G24+'Game 8'!G24+'Game 9'!G24+'Game 10'!G24+'Game 11'!G24+'Game 12'!G24+'Game 13'!G24+'Game 14'!G24+'Game 15'!G24+'Game 16'!G24+'Game 17'!G24+'Game 18'!G24+'Game 19'!G24+'Game 20'!G24</f>
        <v>9</v>
      </c>
      <c r="H18" s="8">
        <f>+'Game 1'!H24+'Game 2'!H24+'Game 3'!H24+'Game 4'!H24+'Game 5'!H24+'Game 6'!H24+'Game 7'!H24+'Game 8'!H24+'Game 9'!H24+'Game 10'!H24+'Game 11'!H24+'Game 12'!H24+'Game 13'!H24+'Game 14'!H24+'Game 15'!H24+'Game 16'!H24+'Game 17'!H24+'Game 18'!H24+'Game 19'!H24+'Game 20'!H24</f>
        <v>13</v>
      </c>
      <c r="I18" s="8">
        <f>+'Game 1'!I24+'Game 2'!I24+'Game 3'!I24+'Game 4'!I24+'Game 5'!I24+'Game 6'!I24+'Game 7'!I24+'Game 8'!I24+'Game 9'!I24+'Game 10'!I24+'Game 11'!I24+'Game 12'!I24+'Game 13'!I24+'Game 14'!I24+'Game 15'!I24+'Game 16'!I24+'Game 17'!I24+'Game 18'!I24+'Game 19'!I24+'Game 20'!I24</f>
        <v>10</v>
      </c>
      <c r="J18" s="8">
        <f>+'Game 1'!J24+'Game 2'!J24+'Game 3'!J24+'Game 4'!J24+'Game 5'!J24+'Game 6'!J24+'Game 7'!J24+'Game 8'!J24+'Game 9'!J24+'Game 10'!J24+'Game 11'!J24+'Game 12'!J24+'Game 13'!J24+'Game 14'!J24+'Game 15'!J24+'Game 16'!J24+'Game 17'!J24+'Game 18'!J24+'Game 19'!J24+'Game 20'!J24</f>
        <v>3</v>
      </c>
      <c r="K18" s="8">
        <f>+'Game 1'!K24+'Game 2'!K24+'Game 3'!K24+'Game 4'!K24+'Game 5'!K24+'Game 6'!K24+'Game 7'!K24+'Game 8'!K24+'Game 9'!K24+'Game 10'!K24+'Game 11'!K24+'Game 12'!K24+'Game 13'!K24+'Game 14'!K24+'Game 15'!K24+'Game 16'!K24+'Game 17'!K24+'Game 18'!K24+'Game 19'!K24+'Game 20'!K24</f>
        <v>0</v>
      </c>
      <c r="L18" s="8">
        <f>+'Game 1'!L24+'Game 2'!L24+'Game 3'!L24+'Game 4'!L24+'Game 5'!L24+'Game 6'!L24+'Game 7'!L24+'Game 8'!L24+'Game 9'!L24+'Game 10'!L24+'Game 11'!L24+'Game 12'!L24+'Game 13'!L24+'Game 14'!L24+'Game 15'!L24+'Game 16'!L24+'Game 17'!L24+'Game 18'!L24+'Game 19'!L24+'Game 20'!L24</f>
        <v>0</v>
      </c>
      <c r="M18" s="8">
        <f>+'Game 1'!M24+'Game 2'!M24+'Game 3'!M24+'Game 4'!M24+'Game 5'!M24+'Game 6'!M24+'Game 7'!M24+'Game 8'!M24+'Game 9'!M24+'Game 10'!M24+'Game 11'!M24+'Game 12'!M24+'Game 13'!M24+'Game 14'!M24+'Game 15'!M24+'Game 16'!M24+'Game 17'!M24+'Game 18'!M24+'Game 19'!M24+'Game 20'!M24</f>
        <v>7</v>
      </c>
      <c r="N18" s="8">
        <f>+'Game 1'!N24+'Game 2'!N24+'Game 3'!N24+'Game 4'!N24+'Game 5'!N24+'Game 6'!N24+'Game 7'!N24+'Game 8'!N24+'Game 9'!N24+'Game 10'!N24+'Game 11'!N24+'Game 12'!N24+'Game 13'!N24+'Game 14'!N24+'Game 15'!N24+'Game 16'!N24+'Game 17'!N24+'Game 18'!N24+'Game 19'!N24+'Game 20'!N24</f>
        <v>0</v>
      </c>
      <c r="O18" s="8">
        <f>+'Game 1'!O24+'Game 2'!O24+'Game 3'!O24+'Game 4'!O24+'Game 5'!O24+'Game 6'!O24+'Game 7'!O24+'Game 8'!O24+'Game 9'!O24+'Game 10'!O24+'Game 11'!O24+'Game 12'!O24+'Game 13'!O24+'Game 14'!O24+'Game 15'!O24+'Game 16'!O24+'Game 17'!O24+'Game 18'!O24+'Game 19'!O24+'Game 20'!O24</f>
        <v>1</v>
      </c>
      <c r="P18" s="8">
        <f>+'Game 1'!P24+'Game 2'!P24+'Game 3'!P24+'Game 4'!P24+'Game 5'!P24+'Game 6'!P24+'Game 7'!P24+'Game 8'!P24+'Game 9'!P24+'Game 10'!P24+'Game 11'!P24+'Game 12'!P24+'Game 13'!P24+'Game 14'!P24+'Game 15'!P24+'Game 16'!P24+'Game 17'!P24+'Game 18'!P24+'Game 19'!P24+'Game 20'!P24</f>
        <v>0</v>
      </c>
      <c r="Q18" s="8">
        <f>+'Game 1'!Q24+'Game 2'!Q24+'Game 3'!Q24+'Game 4'!Q24+'Game 5'!Q24+'Game 6'!Q24+'Game 7'!Q24+'Game 8'!Q24+'Game 9'!Q24+'Game 10'!Q24+'Game 11'!Q24+'Game 12'!Q24+'Game 13'!Q24+'Game 14'!Q24+'Game 15'!Q24+'Game 16'!Q24+'Game 17'!Q24+'Game 18'!Q24+'Game 19'!Q24+'Game 20'!Q24</f>
        <v>0</v>
      </c>
      <c r="R18" s="8">
        <f>+'Game 1'!R24+'Game 2'!R24+'Game 3'!R24+'Game 4'!R24+'Game 5'!R24+'Game 6'!R24+'Game 7'!R24+'Game 8'!R24+'Game 9'!R24+'Game 10'!R24+'Game 11'!R24+'Game 12'!R24+'Game 13'!R24+'Game 14'!R24+'Game 15'!R24+'Game 16'!R24+'Game 17'!R24+'Game 18'!R24+'Game 19'!R24+'Game 20'!R24</f>
        <v>0</v>
      </c>
      <c r="S18" s="8">
        <f>+'Game 1'!S24+'Game 2'!S24+'Game 3'!S24+'Game 4'!S24+'Game 5'!S24+'Game 6'!S24+'Game 7'!S24+'Game 8'!S24+'Game 9'!S24+'Game 10'!S24+'Game 11'!S24+'Game 12'!S24+'Game 13'!S24+'Game 14'!S24+'Game 15'!S24+'Game 16'!S24+'Game 17'!S24+'Game 18'!S24+'Game 19'!S24+'Game 20'!S24</f>
        <v>3</v>
      </c>
      <c r="T18" s="8">
        <f>+'Game 1'!T24+'Game 2'!T24+'Game 3'!T24+'Game 4'!T24+'Game 5'!T24+'Game 6'!T24+'Game 7'!T24+'Game 8'!T24+'Game 9'!T24+'Game 10'!T24+'Game 11'!T24+'Game 12'!T24+'Game 13'!T24+'Game 14'!T24+'Game 15'!T24+'Game 16'!T24+'Game 17'!T24+'Game 18'!T24+'Game 19'!T24+'Game 20'!T24</f>
        <v>0</v>
      </c>
      <c r="U18" s="8">
        <f>+'Game 1'!U24+'Game 2'!U24+'Game 3'!U24+'Game 4'!U24+'Game 5'!U24+'Game 6'!U24+'Game 7'!U24+'Game 8'!U24+'Game 9'!U24+'Game 10'!U24+'Game 11'!U24+'Game 12'!U24+'Game 13'!U24+'Game 14'!U24+'Game 15'!U24+'Game 16'!U24+'Game 17'!U24+'Game 18'!U24+'Game 19'!U24+'Game 20'!U24</f>
        <v>12</v>
      </c>
      <c r="V18" s="8">
        <f>+'Game 1'!V24+'Game 2'!V24+'Game 3'!V24+'Game 4'!V24+'Game 5'!V24+'Game 6'!V24+'Game 7'!V24+'Game 8'!V24+'Game 9'!V24+'Game 10'!V24+'Game 11'!V24+'Game 12'!V24+'Game 13'!V24+'Game 14'!V24+'Game 15'!V24+'Game 16'!V24+'Game 17'!V24+'Game 18'!V24+'Game 19'!V24+'Game 20'!V24</f>
        <v>0</v>
      </c>
      <c r="W18" s="54">
        <f t="shared" si="1"/>
        <v>16</v>
      </c>
      <c r="X18" s="13">
        <f t="shared" si="2"/>
        <v>0.5</v>
      </c>
      <c r="Y18" s="13">
        <f t="shared" si="3"/>
        <v>0.5128205128</v>
      </c>
      <c r="Z18" s="13">
        <f t="shared" si="4"/>
        <v>0.40625</v>
      </c>
      <c r="AB18" s="43" t="s">
        <v>29</v>
      </c>
      <c r="AC18" s="44" t="s">
        <v>80</v>
      </c>
      <c r="AD18" s="5"/>
      <c r="AE18" s="43" t="s">
        <v>81</v>
      </c>
      <c r="AF18" s="44" t="s">
        <v>82</v>
      </c>
    </row>
    <row r="19" ht="12.75" customHeight="1">
      <c r="A19" s="35">
        <v>13.0</v>
      </c>
      <c r="B19" s="55"/>
      <c r="C19" s="37" t="s">
        <v>124</v>
      </c>
      <c r="D19" s="8">
        <f>+'Game 1'!D25+'Game 2'!D25+'Game 3'!D25+'Game 4'!D25+'Game 5'!D25+'Game 6'!D25+'Game 7'!D25+'Game 8'!D25+'Game 9'!D25+'Game 10'!D25+'Game 11'!D25+'Game 12'!D25+'Game 13'!D25+'Game 14'!D25+'Game 15'!D25+'Game 16'!D25+'Game 17'!D25+'Game 18'!D25+'Game 19'!D25+'Game 20'!D25</f>
        <v>9</v>
      </c>
      <c r="E19" s="8">
        <f>+'Game 1'!E25+'Game 2'!E25+'Game 3'!E25+'Game 4'!E25+'Game 5'!E25+'Game 6'!E25+'Game 7'!E25+'Game 8'!E25+'Game 9'!E25+'Game 10'!E25+'Game 11'!E25+'Game 12'!E25+'Game 13'!E25+'Game 14'!E25+'Game 15'!E25+'Game 16'!E25+'Game 17'!E25+'Game 18'!E25+'Game 19'!E25+'Game 20'!E25</f>
        <v>28</v>
      </c>
      <c r="F19" s="8">
        <f>+'Game 1'!F25+'Game 2'!F25+'Game 3'!F25+'Game 4'!F25+'Game 5'!F25+'Game 6'!F25+'Game 7'!F25+'Game 8'!F25+'Game 9'!F25+'Game 10'!F25+'Game 11'!F25+'Game 12'!F25+'Game 13'!F25+'Game 14'!F25+'Game 15'!F25+'Game 16'!F25+'Game 17'!F25+'Game 18'!F25+'Game 19'!F25+'Game 20'!F25</f>
        <v>27</v>
      </c>
      <c r="G19" s="8">
        <f>+'Game 1'!G25+'Game 2'!G25+'Game 3'!G25+'Game 4'!G25+'Game 5'!G25+'Game 6'!G25+'Game 7'!G25+'Game 8'!G25+'Game 9'!G25+'Game 10'!G25+'Game 11'!G25+'Game 12'!G25+'Game 13'!G25+'Game 14'!G25+'Game 15'!G25+'Game 16'!G25+'Game 17'!G25+'Game 18'!G25+'Game 19'!G25+'Game 20'!G25</f>
        <v>11</v>
      </c>
      <c r="H19" s="8">
        <f>+'Game 1'!H25+'Game 2'!H25+'Game 3'!H25+'Game 4'!H25+'Game 5'!H25+'Game 6'!H25+'Game 7'!H25+'Game 8'!H25+'Game 9'!H25+'Game 10'!H25+'Game 11'!H25+'Game 12'!H25+'Game 13'!H25+'Game 14'!H25+'Game 15'!H25+'Game 16'!H25+'Game 17'!H25+'Game 18'!H25+'Game 19'!H25+'Game 20'!H25</f>
        <v>13</v>
      </c>
      <c r="I19" s="8">
        <f>+'Game 1'!I25+'Game 2'!I25+'Game 3'!I25+'Game 4'!I25+'Game 5'!I25+'Game 6'!I25+'Game 7'!I25+'Game 8'!I25+'Game 9'!I25+'Game 10'!I25+'Game 11'!I25+'Game 12'!I25+'Game 13'!I25+'Game 14'!I25+'Game 15'!I25+'Game 16'!I25+'Game 17'!I25+'Game 18'!I25+'Game 19'!I25+'Game 20'!I25</f>
        <v>7</v>
      </c>
      <c r="J19" s="8">
        <f>+'Game 1'!J25+'Game 2'!J25+'Game 3'!J25+'Game 4'!J25+'Game 5'!J25+'Game 6'!J25+'Game 7'!J25+'Game 8'!J25+'Game 9'!J25+'Game 10'!J25+'Game 11'!J25+'Game 12'!J25+'Game 13'!J25+'Game 14'!J25+'Game 15'!J25+'Game 16'!J25+'Game 17'!J25+'Game 18'!J25+'Game 19'!J25+'Game 20'!J25</f>
        <v>1</v>
      </c>
      <c r="K19" s="8">
        <f>+'Game 1'!K25+'Game 2'!K25+'Game 3'!K25+'Game 4'!K25+'Game 5'!K25+'Game 6'!K25+'Game 7'!K25+'Game 8'!K25+'Game 9'!K25+'Game 10'!K25+'Game 11'!K25+'Game 12'!K25+'Game 13'!K25+'Game 14'!K25+'Game 15'!K25+'Game 16'!K25+'Game 17'!K25+'Game 18'!K25+'Game 19'!K25+'Game 20'!K25</f>
        <v>0</v>
      </c>
      <c r="L19" s="8">
        <f>+'Game 1'!L25+'Game 2'!L25+'Game 3'!L25+'Game 4'!L25+'Game 5'!L25+'Game 6'!L25+'Game 7'!L25+'Game 8'!L25+'Game 9'!L25+'Game 10'!L25+'Game 11'!L25+'Game 12'!L25+'Game 13'!L25+'Game 14'!L25+'Game 15'!L25+'Game 16'!L25+'Game 17'!L25+'Game 18'!L25+'Game 19'!L25+'Game 20'!L25</f>
        <v>5</v>
      </c>
      <c r="M19" s="8">
        <f>+'Game 1'!M25+'Game 2'!M25+'Game 3'!M25+'Game 4'!M25+'Game 5'!M25+'Game 6'!M25+'Game 7'!M25+'Game 8'!M25+'Game 9'!M25+'Game 10'!M25+'Game 11'!M25+'Game 12'!M25+'Game 13'!M25+'Game 14'!M25+'Game 15'!M25+'Game 16'!M25+'Game 17'!M25+'Game 18'!M25+'Game 19'!M25+'Game 20'!M25</f>
        <v>1</v>
      </c>
      <c r="N19" s="8">
        <f>+'Game 1'!N25+'Game 2'!N25+'Game 3'!N25+'Game 4'!N25+'Game 5'!N25+'Game 6'!N25+'Game 7'!N25+'Game 8'!N25+'Game 9'!N25+'Game 10'!N25+'Game 11'!N25+'Game 12'!N25+'Game 13'!N25+'Game 14'!N25+'Game 15'!N25+'Game 16'!N25+'Game 17'!N25+'Game 18'!N25+'Game 19'!N25+'Game 20'!N25</f>
        <v>2</v>
      </c>
      <c r="O19" s="8">
        <f>+'Game 1'!O25+'Game 2'!O25+'Game 3'!O25+'Game 4'!O25+'Game 5'!O25+'Game 6'!O25+'Game 7'!O25+'Game 8'!O25+'Game 9'!O25+'Game 10'!O25+'Game 11'!O25+'Game 12'!O25+'Game 13'!O25+'Game 14'!O25+'Game 15'!O25+'Game 16'!O25+'Game 17'!O25+'Game 18'!O25+'Game 19'!O25+'Game 20'!O25</f>
        <v>0</v>
      </c>
      <c r="P19" s="8">
        <f>+'Game 1'!P25+'Game 2'!P25+'Game 3'!P25+'Game 4'!P25+'Game 5'!P25+'Game 6'!P25+'Game 7'!P25+'Game 8'!P25+'Game 9'!P25+'Game 10'!P25+'Game 11'!P25+'Game 12'!P25+'Game 13'!P25+'Game 14'!P25+'Game 15'!P25+'Game 16'!P25+'Game 17'!P25+'Game 18'!P25+'Game 19'!P25+'Game 20'!P25</f>
        <v>0</v>
      </c>
      <c r="Q19" s="8">
        <f>+'Game 1'!Q25+'Game 2'!Q25+'Game 3'!Q25+'Game 4'!Q25+'Game 5'!Q25+'Game 6'!Q25+'Game 7'!Q25+'Game 8'!Q25+'Game 9'!Q25+'Game 10'!Q25+'Game 11'!Q25+'Game 12'!Q25+'Game 13'!Q25+'Game 14'!Q25+'Game 15'!Q25+'Game 16'!Q25+'Game 17'!Q25+'Game 18'!Q25+'Game 19'!Q25+'Game 20'!Q25</f>
        <v>0</v>
      </c>
      <c r="R19" s="8">
        <f>+'Game 1'!R25+'Game 2'!R25+'Game 3'!R25+'Game 4'!R25+'Game 5'!R25+'Game 6'!R25+'Game 7'!R25+'Game 8'!R25+'Game 9'!R25+'Game 10'!R25+'Game 11'!R25+'Game 12'!R25+'Game 13'!R25+'Game 14'!R25+'Game 15'!R25+'Game 16'!R25+'Game 17'!R25+'Game 18'!R25+'Game 19'!R25+'Game 20'!R25</f>
        <v>0</v>
      </c>
      <c r="S19" s="8">
        <f>+'Game 1'!S25+'Game 2'!S25+'Game 3'!S25+'Game 4'!S25+'Game 5'!S25+'Game 6'!S25+'Game 7'!S25+'Game 8'!S25+'Game 9'!S25+'Game 10'!S25+'Game 11'!S25+'Game 12'!S25+'Game 13'!S25+'Game 14'!S25+'Game 15'!S25+'Game 16'!S25+'Game 17'!S25+'Game 18'!S25+'Game 19'!S25+'Game 20'!S25</f>
        <v>5</v>
      </c>
      <c r="T19" s="8">
        <f>+'Game 1'!T25+'Game 2'!T25+'Game 3'!T25+'Game 4'!T25+'Game 5'!T25+'Game 6'!T25+'Game 7'!T25+'Game 8'!T25+'Game 9'!T25+'Game 10'!T25+'Game 11'!T25+'Game 12'!T25+'Game 13'!T25+'Game 14'!T25+'Game 15'!T25+'Game 16'!T25+'Game 17'!T25+'Game 18'!T25+'Game 19'!T25+'Game 20'!T25</f>
        <v>0</v>
      </c>
      <c r="U19" s="8">
        <f>+'Game 1'!U25+'Game 2'!U25+'Game 3'!U25+'Game 4'!U25+'Game 5'!U25+'Game 6'!U25+'Game 7'!U25+'Game 8'!U25+'Game 9'!U25+'Game 10'!U25+'Game 11'!U25+'Game 12'!U25+'Game 13'!U25+'Game 14'!U25+'Game 15'!U25+'Game 16'!U25+'Game 17'!U25+'Game 18'!U25+'Game 19'!U25+'Game 20'!U25</f>
        <v>13</v>
      </c>
      <c r="V19" s="8">
        <f>+'Game 1'!V25+'Game 2'!V25+'Game 3'!V25+'Game 4'!V25+'Game 5'!V25+'Game 6'!V25+'Game 7'!V25+'Game 8'!V25+'Game 9'!V25+'Game 10'!V25+'Game 11'!V25+'Game 12'!V25+'Game 13'!V25+'Game 14'!V25+'Game 15'!V25+'Game 16'!V25+'Game 17'!V25+'Game 18'!V25+'Game 19'!V25+'Game 20'!V25</f>
        <v>0</v>
      </c>
      <c r="W19" s="54">
        <f t="shared" si="1"/>
        <v>29</v>
      </c>
      <c r="X19" s="13">
        <f t="shared" si="2"/>
        <v>1.074074074</v>
      </c>
      <c r="Y19" s="13">
        <f t="shared" si="3"/>
        <v>0.5</v>
      </c>
      <c r="Z19" s="13">
        <f t="shared" si="4"/>
        <v>0.4814814815</v>
      </c>
      <c r="AB19" s="43" t="s">
        <v>30</v>
      </c>
      <c r="AC19" s="44" t="s">
        <v>83</v>
      </c>
      <c r="AD19" s="5"/>
      <c r="AE19" s="29" t="s">
        <v>125</v>
      </c>
      <c r="AF19" s="44" t="s">
        <v>126</v>
      </c>
    </row>
    <row r="20" ht="12.75" customHeight="1">
      <c r="A20" s="35">
        <v>14.0</v>
      </c>
      <c r="B20" s="55"/>
      <c r="C20" s="37" t="s">
        <v>127</v>
      </c>
      <c r="D20" s="8">
        <f>+'Game 1'!D26+'Game 2'!D26+'Game 3'!D26+'Game 4'!D26+'Game 5'!D26+'Game 6'!D26+'Game 7'!D26+'Game 8'!D26+'Game 9'!D26+'Game 10'!D26+'Game 11'!D26+'Game 12'!D26+'Game 13'!D26+'Game 14'!D26+'Game 15'!D26+'Game 16'!D26+'Game 17'!D26+'Game 18'!D26+'Game 19'!D26+'Game 20'!D26</f>
        <v>3</v>
      </c>
      <c r="E20" s="8">
        <f>+'Game 1'!E26+'Game 2'!E26+'Game 3'!E26+'Game 4'!E26+'Game 5'!E26+'Game 6'!E26+'Game 7'!E26+'Game 8'!E26+'Game 9'!E26+'Game 10'!E26+'Game 11'!E26+'Game 12'!E26+'Game 13'!E26+'Game 14'!E26+'Game 15'!E26+'Game 16'!E26+'Game 17'!E26+'Game 18'!E26+'Game 19'!E26+'Game 20'!E26</f>
        <v>9</v>
      </c>
      <c r="F20" s="8">
        <f>+'Game 1'!F26+'Game 2'!F26+'Game 3'!F26+'Game 4'!F26+'Game 5'!F26+'Game 6'!F26+'Game 7'!F26+'Game 8'!F26+'Game 9'!F26+'Game 10'!F26+'Game 11'!F26+'Game 12'!F26+'Game 13'!F26+'Game 14'!F26+'Game 15'!F26+'Game 16'!F26+'Game 17'!F26+'Game 18'!F26+'Game 19'!F26+'Game 20'!F26</f>
        <v>8</v>
      </c>
      <c r="G20" s="8">
        <f>+'Game 1'!G26+'Game 2'!G26+'Game 3'!G26+'Game 4'!G26+'Game 5'!G26+'Game 6'!G26+'Game 7'!G26+'Game 8'!G26+'Game 9'!G26+'Game 10'!G26+'Game 11'!G26+'Game 12'!G26+'Game 13'!G26+'Game 14'!G26+'Game 15'!G26+'Game 16'!G26+'Game 17'!G26+'Game 18'!G26+'Game 19'!G26+'Game 20'!G26</f>
        <v>0</v>
      </c>
      <c r="H20" s="8">
        <f>+'Game 1'!H26+'Game 2'!H26+'Game 3'!H26+'Game 4'!H26+'Game 5'!H26+'Game 6'!H26+'Game 7'!H26+'Game 8'!H26+'Game 9'!H26+'Game 10'!H26+'Game 11'!H26+'Game 12'!H26+'Game 13'!H26+'Game 14'!H26+'Game 15'!H26+'Game 16'!H26+'Game 17'!H26+'Game 18'!H26+'Game 19'!H26+'Game 20'!H26</f>
        <v>2</v>
      </c>
      <c r="I20" s="8">
        <f>+'Game 1'!I26+'Game 2'!I26+'Game 3'!I26+'Game 4'!I26+'Game 5'!I26+'Game 6'!I26+'Game 7'!I26+'Game 8'!I26+'Game 9'!I26+'Game 10'!I26+'Game 11'!I26+'Game 12'!I26+'Game 13'!I26+'Game 14'!I26+'Game 15'!I26+'Game 16'!I26+'Game 17'!I26+'Game 18'!I26+'Game 19'!I26+'Game 20'!I26</f>
        <v>2</v>
      </c>
      <c r="J20" s="8">
        <f>+'Game 1'!J26+'Game 2'!J26+'Game 3'!J26+'Game 4'!J26+'Game 5'!J26+'Game 6'!J26+'Game 7'!J26+'Game 8'!J26+'Game 9'!J26+'Game 10'!J26+'Game 11'!J26+'Game 12'!J26+'Game 13'!J26+'Game 14'!J26+'Game 15'!J26+'Game 16'!J26+'Game 17'!J26+'Game 18'!J26+'Game 19'!J26+'Game 20'!J26</f>
        <v>0</v>
      </c>
      <c r="K20" s="8">
        <f>+'Game 1'!K26+'Game 2'!K26+'Game 3'!K26+'Game 4'!K26+'Game 5'!K26+'Game 6'!K26+'Game 7'!K26+'Game 8'!K26+'Game 9'!K26+'Game 10'!K26+'Game 11'!K26+'Game 12'!K26+'Game 13'!K26+'Game 14'!K26+'Game 15'!K26+'Game 16'!K26+'Game 17'!K26+'Game 18'!K26+'Game 19'!K26+'Game 20'!K26</f>
        <v>0</v>
      </c>
      <c r="L20" s="8">
        <f>+'Game 1'!L26+'Game 2'!L26+'Game 3'!L26+'Game 4'!L26+'Game 5'!L26+'Game 6'!L26+'Game 7'!L26+'Game 8'!L26+'Game 9'!L26+'Game 10'!L26+'Game 11'!L26+'Game 12'!L26+'Game 13'!L26+'Game 14'!L26+'Game 15'!L26+'Game 16'!L26+'Game 17'!L26+'Game 18'!L26+'Game 19'!L26+'Game 20'!L26</f>
        <v>0</v>
      </c>
      <c r="M20" s="8">
        <f>+'Game 1'!M26+'Game 2'!M26+'Game 3'!M26+'Game 4'!M26+'Game 5'!M26+'Game 6'!M26+'Game 7'!M26+'Game 8'!M26+'Game 9'!M26+'Game 10'!M26+'Game 11'!M26+'Game 12'!M26+'Game 13'!M26+'Game 14'!M26+'Game 15'!M26+'Game 16'!M26+'Game 17'!M26+'Game 18'!M26+'Game 19'!M26+'Game 20'!M26</f>
        <v>0</v>
      </c>
      <c r="N20" s="8">
        <f>+'Game 1'!N26+'Game 2'!N26+'Game 3'!N26+'Game 4'!N26+'Game 5'!N26+'Game 6'!N26+'Game 7'!N26+'Game 8'!N26+'Game 9'!N26+'Game 10'!N26+'Game 11'!N26+'Game 12'!N26+'Game 13'!N26+'Game 14'!N26+'Game 15'!N26+'Game 16'!N26+'Game 17'!N26+'Game 18'!N26+'Game 19'!N26+'Game 20'!N26</f>
        <v>0</v>
      </c>
      <c r="O20" s="8">
        <f>+'Game 1'!O26+'Game 2'!O26+'Game 3'!O26+'Game 4'!O26+'Game 5'!O26+'Game 6'!O26+'Game 7'!O26+'Game 8'!O26+'Game 9'!O26+'Game 10'!O26+'Game 11'!O26+'Game 12'!O26+'Game 13'!O26+'Game 14'!O26+'Game 15'!O26+'Game 16'!O26+'Game 17'!O26+'Game 18'!O26+'Game 19'!O26+'Game 20'!O26</f>
        <v>0</v>
      </c>
      <c r="P20" s="8">
        <f>+'Game 1'!P26+'Game 2'!P26+'Game 3'!P26+'Game 4'!P26+'Game 5'!P26+'Game 6'!P26+'Game 7'!P26+'Game 8'!P26+'Game 9'!P26+'Game 10'!P26+'Game 11'!P26+'Game 12'!P26+'Game 13'!P26+'Game 14'!P26+'Game 15'!P26+'Game 16'!P26+'Game 17'!P26+'Game 18'!P26+'Game 19'!P26+'Game 20'!P26</f>
        <v>1</v>
      </c>
      <c r="Q20" s="8">
        <f>+'Game 1'!Q26+'Game 2'!Q26+'Game 3'!Q26+'Game 4'!Q26+'Game 5'!Q26+'Game 6'!Q26+'Game 7'!Q26+'Game 8'!Q26+'Game 9'!Q26+'Game 10'!Q26+'Game 11'!Q26+'Game 12'!Q26+'Game 13'!Q26+'Game 14'!Q26+'Game 15'!Q26+'Game 16'!Q26+'Game 17'!Q26+'Game 18'!Q26+'Game 19'!Q26+'Game 20'!Q26</f>
        <v>0</v>
      </c>
      <c r="R20" s="8">
        <f>+'Game 1'!R26+'Game 2'!R26+'Game 3'!R26+'Game 4'!R26+'Game 5'!R26+'Game 6'!R26+'Game 7'!R26+'Game 8'!R26+'Game 9'!R26+'Game 10'!R26+'Game 11'!R26+'Game 12'!R26+'Game 13'!R26+'Game 14'!R26+'Game 15'!R26+'Game 16'!R26+'Game 17'!R26+'Game 18'!R26+'Game 19'!R26+'Game 20'!R26</f>
        <v>0</v>
      </c>
      <c r="S20" s="8">
        <f>+'Game 1'!S26+'Game 2'!S26+'Game 3'!S26+'Game 4'!S26+'Game 5'!S26+'Game 6'!S26+'Game 7'!S26+'Game 8'!S26+'Game 9'!S26+'Game 10'!S26+'Game 11'!S26+'Game 12'!S26+'Game 13'!S26+'Game 14'!S26+'Game 15'!S26+'Game 16'!S26+'Game 17'!S26+'Game 18'!S26+'Game 19'!S26+'Game 20'!S26</f>
        <v>5</v>
      </c>
      <c r="T20" s="8">
        <f>+'Game 1'!T26+'Game 2'!T26+'Game 3'!T26+'Game 4'!T26+'Game 5'!T26+'Game 6'!T26+'Game 7'!T26+'Game 8'!T26+'Game 9'!T26+'Game 10'!T26+'Game 11'!T26+'Game 12'!T26+'Game 13'!T26+'Game 14'!T26+'Game 15'!T26+'Game 16'!T26+'Game 17'!T26+'Game 18'!T26+'Game 19'!T26+'Game 20'!T26</f>
        <v>0</v>
      </c>
      <c r="U20" s="8">
        <f>+'Game 1'!U26+'Game 2'!U26+'Game 3'!U26+'Game 4'!U26+'Game 5'!U26+'Game 6'!U26+'Game 7'!U26+'Game 8'!U26+'Game 9'!U26+'Game 10'!U26+'Game 11'!U26+'Game 12'!U26+'Game 13'!U26+'Game 14'!U26+'Game 15'!U26+'Game 16'!U26+'Game 17'!U26+'Game 18'!U26+'Game 19'!U26+'Game 20'!U26</f>
        <v>1</v>
      </c>
      <c r="V20" s="8">
        <f>+'Game 1'!V26+'Game 2'!V26+'Game 3'!V26+'Game 4'!V26+'Game 5'!V26+'Game 6'!V26+'Game 7'!V26+'Game 8'!V26+'Game 9'!V26+'Game 10'!V26+'Game 11'!V26+'Game 12'!V26+'Game 13'!V26+'Game 14'!V26+'Game 15'!V26+'Game 16'!V26+'Game 17'!V26+'Game 18'!V26+'Game 19'!V26+'Game 20'!V26</f>
        <v>0</v>
      </c>
      <c r="W20" s="54">
        <f t="shared" si="1"/>
        <v>2</v>
      </c>
      <c r="X20" s="13">
        <f t="shared" si="2"/>
        <v>0.25</v>
      </c>
      <c r="Y20" s="13">
        <f t="shared" si="3"/>
        <v>0.3333333333</v>
      </c>
      <c r="Z20" s="13">
        <f t="shared" si="4"/>
        <v>0.25</v>
      </c>
      <c r="AB20" s="43" t="s">
        <v>31</v>
      </c>
      <c r="AC20" s="44" t="s">
        <v>86</v>
      </c>
      <c r="AD20" s="5"/>
      <c r="AE20" s="43" t="s">
        <v>37</v>
      </c>
      <c r="AF20" s="44" t="s">
        <v>87</v>
      </c>
    </row>
    <row r="21" ht="12.75" customHeight="1">
      <c r="A21" s="35">
        <v>15.0</v>
      </c>
      <c r="B21" s="55"/>
      <c r="C21" s="37" t="s">
        <v>128</v>
      </c>
      <c r="D21" s="8">
        <f>+'Game 1'!D27+'Game 2'!D27+'Game 3'!D27+'Game 4'!D27+'Game 5'!D27+'Game 6'!D27+'Game 7'!D27+'Game 8'!D27+'Game 9'!D27+'Game 10'!D27+'Game 11'!D27+'Game 12'!D27+'Game 13'!D27+'Game 14'!D27+'Game 15'!D27+'Game 16'!D27+'Game 17'!D27+'Game 18'!D27+'Game 19'!D27+'Game 20'!D27</f>
        <v>9</v>
      </c>
      <c r="E21" s="8">
        <f>+'Game 1'!E27+'Game 2'!E27+'Game 3'!E27+'Game 4'!E27+'Game 5'!E27+'Game 6'!E27+'Game 7'!E27+'Game 8'!E27+'Game 9'!E27+'Game 10'!E27+'Game 11'!E27+'Game 12'!E27+'Game 13'!E27+'Game 14'!E27+'Game 15'!E27+'Game 16'!E27+'Game 17'!E27+'Game 18'!E27+'Game 19'!E27+'Game 20'!E27</f>
        <v>13</v>
      </c>
      <c r="F21" s="8">
        <f>+'Game 1'!F27+'Game 2'!F27+'Game 3'!F27+'Game 4'!F27+'Game 5'!F27+'Game 6'!F27+'Game 7'!F27+'Game 8'!F27+'Game 9'!F27+'Game 10'!F27+'Game 11'!F27+'Game 12'!F27+'Game 13'!F27+'Game 14'!F27+'Game 15'!F27+'Game 16'!F27+'Game 17'!F27+'Game 18'!F27+'Game 19'!F27+'Game 20'!F27</f>
        <v>13</v>
      </c>
      <c r="G21" s="8">
        <f>+'Game 1'!G27+'Game 2'!G27+'Game 3'!G27+'Game 4'!G27+'Game 5'!G27+'Game 6'!G27+'Game 7'!G27+'Game 8'!G27+'Game 9'!G27+'Game 10'!G27+'Game 11'!G27+'Game 12'!G27+'Game 13'!G27+'Game 14'!G27+'Game 15'!G27+'Game 16'!G27+'Game 17'!G27+'Game 18'!G27+'Game 19'!G27+'Game 20'!G27</f>
        <v>2</v>
      </c>
      <c r="H21" s="8">
        <f>+'Game 1'!H27+'Game 2'!H27+'Game 3'!H27+'Game 4'!H27+'Game 5'!H27+'Game 6'!H27+'Game 7'!H27+'Game 8'!H27+'Game 9'!H27+'Game 10'!H27+'Game 11'!H27+'Game 12'!H27+'Game 13'!H27+'Game 14'!H27+'Game 15'!H27+'Game 16'!H27+'Game 17'!H27+'Game 18'!H27+'Game 19'!H27+'Game 20'!H27</f>
        <v>5</v>
      </c>
      <c r="I21" s="8">
        <f>+'Game 1'!I27+'Game 2'!I27+'Game 3'!I27+'Game 4'!I27+'Game 5'!I27+'Game 6'!I27+'Game 7'!I27+'Game 8'!I27+'Game 9'!I27+'Game 10'!I27+'Game 11'!I27+'Game 12'!I27+'Game 13'!I27+'Game 14'!I27+'Game 15'!I27+'Game 16'!I27+'Game 17'!I27+'Game 18'!I27+'Game 19'!I27+'Game 20'!I27</f>
        <v>4</v>
      </c>
      <c r="J21" s="8">
        <f>+'Game 1'!J27+'Game 2'!J27+'Game 3'!J27+'Game 4'!J27+'Game 5'!J27+'Game 6'!J27+'Game 7'!J27+'Game 8'!J27+'Game 9'!J27+'Game 10'!J27+'Game 11'!J27+'Game 12'!J27+'Game 13'!J27+'Game 14'!J27+'Game 15'!J27+'Game 16'!J27+'Game 17'!J27+'Game 18'!J27+'Game 19'!J27+'Game 20'!J27</f>
        <v>1</v>
      </c>
      <c r="K21" s="8">
        <f>+'Game 1'!K27+'Game 2'!K27+'Game 3'!K27+'Game 4'!K27+'Game 5'!K27+'Game 6'!K27+'Game 7'!K27+'Game 8'!K27+'Game 9'!K27+'Game 10'!K27+'Game 11'!K27+'Game 12'!K27+'Game 13'!K27+'Game 14'!K27+'Game 15'!K27+'Game 16'!K27+'Game 17'!K27+'Game 18'!K27+'Game 19'!K27+'Game 20'!K27</f>
        <v>0</v>
      </c>
      <c r="L21" s="8">
        <f>+'Game 1'!L27+'Game 2'!L27+'Game 3'!L27+'Game 4'!L27+'Game 5'!L27+'Game 6'!L27+'Game 7'!L27+'Game 8'!L27+'Game 9'!L27+'Game 10'!L27+'Game 11'!L27+'Game 12'!L27+'Game 13'!L27+'Game 14'!L27+'Game 15'!L27+'Game 16'!L27+'Game 17'!L27+'Game 18'!L27+'Game 19'!L27+'Game 20'!L27</f>
        <v>0</v>
      </c>
      <c r="M21" s="8">
        <f>+'Game 1'!M27+'Game 2'!M27+'Game 3'!M27+'Game 4'!M27+'Game 5'!M27+'Game 6'!M27+'Game 7'!M27+'Game 8'!M27+'Game 9'!M27+'Game 10'!M27+'Game 11'!M27+'Game 12'!M27+'Game 13'!M27+'Game 14'!M27+'Game 15'!M27+'Game 16'!M27+'Game 17'!M27+'Game 18'!M27+'Game 19'!M27+'Game 20'!M27</f>
        <v>0</v>
      </c>
      <c r="N21" s="8">
        <f>+'Game 1'!N27+'Game 2'!N27+'Game 3'!N27+'Game 4'!N27+'Game 5'!N27+'Game 6'!N27+'Game 7'!N27+'Game 8'!N27+'Game 9'!N27+'Game 10'!N27+'Game 11'!N27+'Game 12'!N27+'Game 13'!N27+'Game 14'!N27+'Game 15'!N27+'Game 16'!N27+'Game 17'!N27+'Game 18'!N27+'Game 19'!N27+'Game 20'!N27</f>
        <v>0</v>
      </c>
      <c r="O21" s="8">
        <f>+'Game 1'!O27+'Game 2'!O27+'Game 3'!O27+'Game 4'!O27+'Game 5'!O27+'Game 6'!O27+'Game 7'!O27+'Game 8'!O27+'Game 9'!O27+'Game 10'!O27+'Game 11'!O27+'Game 12'!O27+'Game 13'!O27+'Game 14'!O27+'Game 15'!O27+'Game 16'!O27+'Game 17'!O27+'Game 18'!O27+'Game 19'!O27+'Game 20'!O27</f>
        <v>0</v>
      </c>
      <c r="P21" s="8">
        <f>+'Game 1'!P27+'Game 2'!P27+'Game 3'!P27+'Game 4'!P27+'Game 5'!P27+'Game 6'!P27+'Game 7'!P27+'Game 8'!P27+'Game 9'!P27+'Game 10'!P27+'Game 11'!P27+'Game 12'!P27+'Game 13'!P27+'Game 14'!P27+'Game 15'!P27+'Game 16'!P27+'Game 17'!P27+'Game 18'!P27+'Game 19'!P27+'Game 20'!P27</f>
        <v>0</v>
      </c>
      <c r="Q21" s="8">
        <f>+'Game 1'!Q27+'Game 2'!Q27+'Game 3'!Q27+'Game 4'!Q27+'Game 5'!Q27+'Game 6'!Q27+'Game 7'!Q27+'Game 8'!Q27+'Game 9'!Q27+'Game 10'!Q27+'Game 11'!Q27+'Game 12'!Q27+'Game 13'!Q27+'Game 14'!Q27+'Game 15'!Q27+'Game 16'!Q27+'Game 17'!Q27+'Game 18'!Q27+'Game 19'!Q27+'Game 20'!Q27</f>
        <v>0</v>
      </c>
      <c r="R21" s="8">
        <f>+'Game 1'!R27+'Game 2'!R27+'Game 3'!R27+'Game 4'!R27+'Game 5'!R27+'Game 6'!R27+'Game 7'!R27+'Game 8'!R27+'Game 9'!R27+'Game 10'!R27+'Game 11'!R27+'Game 12'!R27+'Game 13'!R27+'Game 14'!R27+'Game 15'!R27+'Game 16'!R27+'Game 17'!R27+'Game 18'!R27+'Game 19'!R27+'Game 20'!R27</f>
        <v>0</v>
      </c>
      <c r="S21" s="8">
        <f>+'Game 1'!S27+'Game 2'!S27+'Game 3'!S27+'Game 4'!S27+'Game 5'!S27+'Game 6'!S27+'Game 7'!S27+'Game 8'!S27+'Game 9'!S27+'Game 10'!S27+'Game 11'!S27+'Game 12'!S27+'Game 13'!S27+'Game 14'!S27+'Game 15'!S27+'Game 16'!S27+'Game 17'!S27+'Game 18'!S27+'Game 19'!S27+'Game 20'!S27</f>
        <v>3</v>
      </c>
      <c r="T21" s="8">
        <f>+'Game 1'!T27+'Game 2'!T27+'Game 3'!T27+'Game 4'!T27+'Game 5'!T27+'Game 6'!T27+'Game 7'!T27+'Game 8'!T27+'Game 9'!T27+'Game 10'!T27+'Game 11'!T27+'Game 12'!T27+'Game 13'!T27+'Game 14'!T27+'Game 15'!T27+'Game 16'!T27+'Game 17'!T27+'Game 18'!T27+'Game 19'!T27+'Game 20'!T27</f>
        <v>0</v>
      </c>
      <c r="U21" s="8">
        <f>+'Game 1'!U27+'Game 2'!U27+'Game 3'!U27+'Game 4'!U27+'Game 5'!U27+'Game 6'!U27+'Game 7'!U27+'Game 8'!U27+'Game 9'!U27+'Game 10'!U27+'Game 11'!U27+'Game 12'!U27+'Game 13'!U27+'Game 14'!U27+'Game 15'!U27+'Game 16'!U27+'Game 17'!U27+'Game 18'!U27+'Game 19'!U27+'Game 20'!U27</f>
        <v>3</v>
      </c>
      <c r="V21" s="8">
        <f>+'Game 1'!V27+'Game 2'!V27+'Game 3'!V27+'Game 4'!V27+'Game 5'!V27+'Game 6'!V27+'Game 7'!V27+'Game 8'!V27+'Game 9'!V27+'Game 10'!V27+'Game 11'!V27+'Game 12'!V27+'Game 13'!V27+'Game 14'!V27+'Game 15'!V27+'Game 16'!V27+'Game 17'!V27+'Game 18'!V27+'Game 19'!V27+'Game 20'!V27</f>
        <v>0</v>
      </c>
      <c r="W21" s="54">
        <f t="shared" si="1"/>
        <v>6</v>
      </c>
      <c r="X21" s="13">
        <f t="shared" si="2"/>
        <v>0.4615384615</v>
      </c>
      <c r="Y21" s="13">
        <f t="shared" si="3"/>
        <v>0.3846153846</v>
      </c>
      <c r="Z21" s="13">
        <f t="shared" si="4"/>
        <v>0.3846153846</v>
      </c>
      <c r="AB21" s="43" t="s">
        <v>32</v>
      </c>
      <c r="AC21" s="44" t="s">
        <v>88</v>
      </c>
      <c r="AD21" s="5"/>
      <c r="AE21" s="43" t="s">
        <v>2</v>
      </c>
      <c r="AF21" s="44" t="s">
        <v>89</v>
      </c>
    </row>
    <row r="22" ht="12.75" customHeight="1">
      <c r="A22" s="35">
        <v>16.0</v>
      </c>
      <c r="B22" s="55"/>
      <c r="C22" s="37" t="s">
        <v>129</v>
      </c>
      <c r="D22" s="8">
        <f>+'Game 1'!D28+'Game 2'!D28+'Game 3'!D28+'Game 4'!D28+'Game 5'!D28+'Game 6'!D28+'Game 7'!D28+'Game 8'!D28+'Game 9'!D28+'Game 10'!D28+'Game 11'!D28+'Game 12'!D28+'Game 13'!D28+'Game 14'!D28+'Game 15'!D28+'Game 16'!D28+'Game 17'!D28+'Game 18'!D28+'Game 19'!D28+'Game 20'!D28</f>
        <v>6</v>
      </c>
      <c r="E22" s="8">
        <f>+'Game 1'!E28+'Game 2'!E28+'Game 3'!E28+'Game 4'!E28+'Game 5'!E28+'Game 6'!E28+'Game 7'!E28+'Game 8'!E28+'Game 9'!E28+'Game 10'!E28+'Game 11'!E28+'Game 12'!E28+'Game 13'!E28+'Game 14'!E28+'Game 15'!E28+'Game 16'!E28+'Game 17'!E28+'Game 18'!E28+'Game 19'!E28+'Game 20'!E28</f>
        <v>10</v>
      </c>
      <c r="F22" s="8">
        <f>+'Game 1'!F28+'Game 2'!F28+'Game 3'!F28+'Game 4'!F28+'Game 5'!F28+'Game 6'!F28+'Game 7'!F28+'Game 8'!F28+'Game 9'!F28+'Game 10'!F28+'Game 11'!F28+'Game 12'!F28+'Game 13'!F28+'Game 14'!F28+'Game 15'!F28+'Game 16'!F28+'Game 17'!F28+'Game 18'!F28+'Game 19'!F28+'Game 20'!F28</f>
        <v>6</v>
      </c>
      <c r="G22" s="8">
        <f>+'Game 1'!G28+'Game 2'!G28+'Game 3'!G28+'Game 4'!G28+'Game 5'!G28+'Game 6'!G28+'Game 7'!G28+'Game 8'!G28+'Game 9'!G28+'Game 10'!G28+'Game 11'!G28+'Game 12'!G28+'Game 13'!G28+'Game 14'!G28+'Game 15'!G28+'Game 16'!G28+'Game 17'!G28+'Game 18'!G28+'Game 19'!G28+'Game 20'!G28</f>
        <v>2</v>
      </c>
      <c r="H22" s="8">
        <f>+'Game 1'!H28+'Game 2'!H28+'Game 3'!H28+'Game 4'!H28+'Game 5'!H28+'Game 6'!H28+'Game 7'!H28+'Game 8'!H28+'Game 9'!H28+'Game 10'!H28+'Game 11'!H28+'Game 12'!H28+'Game 13'!H28+'Game 14'!H28+'Game 15'!H28+'Game 16'!H28+'Game 17'!H28+'Game 18'!H28+'Game 19'!H28+'Game 20'!H28</f>
        <v>1</v>
      </c>
      <c r="I22" s="8">
        <f>+'Game 1'!I28+'Game 2'!I28+'Game 3'!I28+'Game 4'!I28+'Game 5'!I28+'Game 6'!I28+'Game 7'!I28+'Game 8'!I28+'Game 9'!I28+'Game 10'!I28+'Game 11'!I28+'Game 12'!I28+'Game 13'!I28+'Game 14'!I28+'Game 15'!I28+'Game 16'!I28+'Game 17'!I28+'Game 18'!I28+'Game 19'!I28+'Game 20'!I28</f>
        <v>0</v>
      </c>
      <c r="J22" s="8">
        <f>+'Game 1'!J28+'Game 2'!J28+'Game 3'!J28+'Game 4'!J28+'Game 5'!J28+'Game 6'!J28+'Game 7'!J28+'Game 8'!J28+'Game 9'!J28+'Game 10'!J28+'Game 11'!J28+'Game 12'!J28+'Game 13'!J28+'Game 14'!J28+'Game 15'!J28+'Game 16'!J28+'Game 17'!J28+'Game 18'!J28+'Game 19'!J28+'Game 20'!J28</f>
        <v>0</v>
      </c>
      <c r="K22" s="8">
        <f>+'Game 1'!K28+'Game 2'!K28+'Game 3'!K28+'Game 4'!K28+'Game 5'!K28+'Game 6'!K28+'Game 7'!K28+'Game 8'!K28+'Game 9'!K28+'Game 10'!K28+'Game 11'!K28+'Game 12'!K28+'Game 13'!K28+'Game 14'!K28+'Game 15'!K28+'Game 16'!K28+'Game 17'!K28+'Game 18'!K28+'Game 19'!K28+'Game 20'!K28</f>
        <v>1</v>
      </c>
      <c r="L22" s="8">
        <f>+'Game 1'!L28+'Game 2'!L28+'Game 3'!L28+'Game 4'!L28+'Game 5'!L28+'Game 6'!L28+'Game 7'!L28+'Game 8'!L28+'Game 9'!L28+'Game 10'!L28+'Game 11'!L28+'Game 12'!L28+'Game 13'!L28+'Game 14'!L28+'Game 15'!L28+'Game 16'!L28+'Game 17'!L28+'Game 18'!L28+'Game 19'!L28+'Game 20'!L28</f>
        <v>0</v>
      </c>
      <c r="M22" s="8">
        <f>+'Game 1'!M28+'Game 2'!M28+'Game 3'!M28+'Game 4'!M28+'Game 5'!M28+'Game 6'!M28+'Game 7'!M28+'Game 8'!M28+'Game 9'!M28+'Game 10'!M28+'Game 11'!M28+'Game 12'!M28+'Game 13'!M28+'Game 14'!M28+'Game 15'!M28+'Game 16'!M28+'Game 17'!M28+'Game 18'!M28+'Game 19'!M28+'Game 20'!M28</f>
        <v>3</v>
      </c>
      <c r="N22" s="8">
        <f>+'Game 1'!N28+'Game 2'!N28+'Game 3'!N28+'Game 4'!N28+'Game 5'!N28+'Game 6'!N28+'Game 7'!N28+'Game 8'!N28+'Game 9'!N28+'Game 10'!N28+'Game 11'!N28+'Game 12'!N28+'Game 13'!N28+'Game 14'!N28+'Game 15'!N28+'Game 16'!N28+'Game 17'!N28+'Game 18'!N28+'Game 19'!N28+'Game 20'!N28</f>
        <v>0</v>
      </c>
      <c r="O22" s="8">
        <f>+'Game 1'!O28+'Game 2'!O28+'Game 3'!O28+'Game 4'!O28+'Game 5'!O28+'Game 6'!O28+'Game 7'!O28+'Game 8'!O28+'Game 9'!O28+'Game 10'!O28+'Game 11'!O28+'Game 12'!O28+'Game 13'!O28+'Game 14'!O28+'Game 15'!O28+'Game 16'!O28+'Game 17'!O28+'Game 18'!O28+'Game 19'!O28+'Game 20'!O28</f>
        <v>0</v>
      </c>
      <c r="P22" s="8">
        <f>+'Game 1'!P28+'Game 2'!P28+'Game 3'!P28+'Game 4'!P28+'Game 5'!P28+'Game 6'!P28+'Game 7'!P28+'Game 8'!P28+'Game 9'!P28+'Game 10'!P28+'Game 11'!P28+'Game 12'!P28+'Game 13'!P28+'Game 14'!P28+'Game 15'!P28+'Game 16'!P28+'Game 17'!P28+'Game 18'!P28+'Game 19'!P28+'Game 20'!P28</f>
        <v>0</v>
      </c>
      <c r="Q22" s="8">
        <f>+'Game 1'!Q28+'Game 2'!Q28+'Game 3'!Q28+'Game 4'!Q28+'Game 5'!Q28+'Game 6'!Q28+'Game 7'!Q28+'Game 8'!Q28+'Game 9'!Q28+'Game 10'!Q28+'Game 11'!Q28+'Game 12'!Q28+'Game 13'!Q28+'Game 14'!Q28+'Game 15'!Q28+'Game 16'!Q28+'Game 17'!Q28+'Game 18'!Q28+'Game 19'!Q28+'Game 20'!Q28</f>
        <v>0</v>
      </c>
      <c r="R22" s="8">
        <f>+'Game 1'!R28+'Game 2'!R28+'Game 3'!R28+'Game 4'!R28+'Game 5'!R28+'Game 6'!R28+'Game 7'!R28+'Game 8'!R28+'Game 9'!R28+'Game 10'!R28+'Game 11'!R28+'Game 12'!R28+'Game 13'!R28+'Game 14'!R28+'Game 15'!R28+'Game 16'!R28+'Game 17'!R28+'Game 18'!R28+'Game 19'!R28+'Game 20'!R28</f>
        <v>1</v>
      </c>
      <c r="S22" s="8">
        <f>+'Game 1'!S28+'Game 2'!S28+'Game 3'!S28+'Game 4'!S28+'Game 5'!S28+'Game 6'!S28+'Game 7'!S28+'Game 8'!S28+'Game 9'!S28+'Game 10'!S28+'Game 11'!S28+'Game 12'!S28+'Game 13'!S28+'Game 14'!S28+'Game 15'!S28+'Game 16'!S28+'Game 17'!S28+'Game 18'!S28+'Game 19'!S28+'Game 20'!S28</f>
        <v>3</v>
      </c>
      <c r="T22" s="8">
        <f>+'Game 1'!T28+'Game 2'!T28+'Game 3'!T28+'Game 4'!T28+'Game 5'!T28+'Game 6'!T28+'Game 7'!T28+'Game 8'!T28+'Game 9'!T28+'Game 10'!T28+'Game 11'!T28+'Game 12'!T28+'Game 13'!T28+'Game 14'!T28+'Game 15'!T28+'Game 16'!T28+'Game 17'!T28+'Game 18'!T28+'Game 19'!T28+'Game 20'!T28</f>
        <v>0</v>
      </c>
      <c r="U22" s="8">
        <f>+'Game 1'!U28+'Game 2'!U28+'Game 3'!U28+'Game 4'!U28+'Game 5'!U28+'Game 6'!U28+'Game 7'!U28+'Game 8'!U28+'Game 9'!U28+'Game 10'!U28+'Game 11'!U28+'Game 12'!U28+'Game 13'!U28+'Game 14'!U28+'Game 15'!U28+'Game 16'!U28+'Game 17'!U28+'Game 18'!U28+'Game 19'!U28+'Game 20'!U28</f>
        <v>1</v>
      </c>
      <c r="V22" s="8">
        <f>+'Game 1'!V28+'Game 2'!V28+'Game 3'!V28+'Game 4'!V28+'Game 5'!V28+'Game 6'!V28+'Game 7'!V28+'Game 8'!V28+'Game 9'!V28+'Game 10'!V28+'Game 11'!V28+'Game 12'!V28+'Game 13'!V28+'Game 14'!V28+'Game 15'!V28+'Game 16'!V28+'Game 17'!V28+'Game 18'!V28+'Game 19'!V28+'Game 20'!V28</f>
        <v>0</v>
      </c>
      <c r="W22" s="54">
        <f t="shared" si="1"/>
        <v>3</v>
      </c>
      <c r="X22" s="13">
        <f t="shared" si="2"/>
        <v>0.5</v>
      </c>
      <c r="Y22" s="13">
        <f t="shared" si="3"/>
        <v>0.4</v>
      </c>
      <c r="Z22" s="13">
        <f t="shared" si="4"/>
        <v>0.1666666667</v>
      </c>
      <c r="AB22" s="43" t="s">
        <v>33</v>
      </c>
      <c r="AC22" s="44" t="s">
        <v>90</v>
      </c>
      <c r="AD22" s="5"/>
      <c r="AE22" s="43" t="s">
        <v>3</v>
      </c>
      <c r="AF22" s="44" t="s">
        <v>91</v>
      </c>
    </row>
    <row r="23" ht="12.75" customHeight="1">
      <c r="A23" s="35">
        <v>17.0</v>
      </c>
      <c r="B23" s="55"/>
      <c r="C23" s="80"/>
      <c r="D23" s="8">
        <f>+'Game 1'!D29+'Game 2'!D29+'Game 3'!D29+'Game 4'!D29+'Game 5'!D29+'Game 6'!D29+'Game 7'!D29+'Game 8'!D29+'Game 9'!D29+'Game 10'!D29+'Game 11'!D29+'Game 12'!D29+'Game 13'!D29+'Game 14'!D29+'Game 15'!D29+'Game 16'!D29+'Game 17'!D29+'Game 18'!D29+'Game 19'!D29+'Game 20'!D29</f>
        <v>0</v>
      </c>
      <c r="E23" s="8">
        <f>+'Game 1'!E29+'Game 2'!E29+'Game 3'!E29+'Game 4'!E29+'Game 5'!E29+'Game 6'!E29+'Game 7'!E29+'Game 8'!E29+'Game 9'!E29+'Game 10'!E29+'Game 11'!E29+'Game 12'!E29+'Game 13'!E29+'Game 14'!E29+'Game 15'!E29+'Game 16'!E29+'Game 17'!E29+'Game 18'!E29+'Game 19'!E29+'Game 20'!E29</f>
        <v>0</v>
      </c>
      <c r="F23" s="8">
        <f>+'Game 1'!F29+'Game 2'!F29+'Game 3'!F29+'Game 4'!F29+'Game 5'!F29+'Game 6'!F29+'Game 7'!F29+'Game 8'!F29+'Game 9'!F29+'Game 10'!F29+'Game 11'!F29+'Game 12'!F29+'Game 13'!F29+'Game 14'!F29+'Game 15'!F29+'Game 16'!F29+'Game 17'!F29+'Game 18'!F29+'Game 19'!F29+'Game 20'!F29</f>
        <v>0</v>
      </c>
      <c r="G23" s="8">
        <f>+'Game 1'!G29+'Game 2'!G29+'Game 3'!G29+'Game 4'!G29+'Game 5'!G29+'Game 6'!G29+'Game 7'!G29+'Game 8'!G29+'Game 9'!G29+'Game 10'!G29+'Game 11'!G29+'Game 12'!G29+'Game 13'!G29+'Game 14'!G29+'Game 15'!G29+'Game 16'!G29+'Game 17'!G29+'Game 18'!G29+'Game 19'!G29+'Game 20'!G29</f>
        <v>0</v>
      </c>
      <c r="H23" s="8">
        <f>+'Game 1'!H29+'Game 2'!H29+'Game 3'!H29+'Game 4'!H29+'Game 5'!H29+'Game 6'!H29+'Game 7'!H29+'Game 8'!H29+'Game 9'!H29+'Game 10'!H29+'Game 11'!H29+'Game 12'!H29+'Game 13'!H29+'Game 14'!H29+'Game 15'!H29+'Game 16'!H29+'Game 17'!H29+'Game 18'!H29+'Game 19'!H29+'Game 20'!H29</f>
        <v>0</v>
      </c>
      <c r="I23" s="8">
        <f>+'Game 1'!I29+'Game 2'!I29+'Game 3'!I29+'Game 4'!I29+'Game 5'!I29+'Game 6'!I29+'Game 7'!I29+'Game 8'!I29+'Game 9'!I29+'Game 10'!I29+'Game 11'!I29+'Game 12'!I29+'Game 13'!I29+'Game 14'!I29+'Game 15'!I29+'Game 16'!I29+'Game 17'!I29+'Game 18'!I29+'Game 19'!I29+'Game 20'!I29</f>
        <v>0</v>
      </c>
      <c r="J23" s="8">
        <f>+'Game 1'!J29+'Game 2'!J29+'Game 3'!J29+'Game 4'!J29+'Game 5'!J29+'Game 6'!J29+'Game 7'!J29+'Game 8'!J29+'Game 9'!J29+'Game 10'!J29+'Game 11'!J29+'Game 12'!J29+'Game 13'!J29+'Game 14'!J29+'Game 15'!J29+'Game 16'!J29+'Game 17'!J29+'Game 18'!J29+'Game 19'!J29+'Game 20'!J29</f>
        <v>0</v>
      </c>
      <c r="K23" s="8">
        <f>+'Game 1'!K29+'Game 2'!K29+'Game 3'!K29+'Game 4'!K29+'Game 5'!K29+'Game 6'!K29+'Game 7'!K29+'Game 8'!K29+'Game 9'!K29+'Game 10'!K29+'Game 11'!K29+'Game 12'!K29+'Game 13'!K29+'Game 14'!K29+'Game 15'!K29+'Game 16'!K29+'Game 17'!K29+'Game 18'!K29+'Game 19'!K29+'Game 20'!K29</f>
        <v>0</v>
      </c>
      <c r="L23" s="8">
        <f>+'Game 1'!L29+'Game 2'!L29+'Game 3'!L29+'Game 4'!L29+'Game 5'!L29+'Game 6'!L29+'Game 7'!L29+'Game 8'!L29+'Game 9'!L29+'Game 10'!L29+'Game 11'!L29+'Game 12'!L29+'Game 13'!L29+'Game 14'!L29+'Game 15'!L29+'Game 16'!L29+'Game 17'!L29+'Game 18'!L29+'Game 19'!L29+'Game 20'!L29</f>
        <v>0</v>
      </c>
      <c r="M23" s="8">
        <f>+'Game 1'!M29+'Game 2'!M29+'Game 3'!M29+'Game 4'!M29+'Game 5'!M29+'Game 6'!M29+'Game 7'!M29+'Game 8'!M29+'Game 9'!M29+'Game 10'!M29+'Game 11'!M29+'Game 12'!M29+'Game 13'!M29+'Game 14'!M29+'Game 15'!M29+'Game 16'!M29+'Game 17'!M29+'Game 18'!M29+'Game 19'!M29+'Game 20'!M29</f>
        <v>0</v>
      </c>
      <c r="N23" s="8">
        <f>+'Game 1'!N29+'Game 2'!N29+'Game 3'!N29+'Game 4'!N29+'Game 5'!N29+'Game 6'!N29+'Game 7'!N29+'Game 8'!N29+'Game 9'!N29+'Game 10'!N29+'Game 11'!N29+'Game 12'!N29+'Game 13'!N29+'Game 14'!N29+'Game 15'!N29+'Game 16'!N29+'Game 17'!N29+'Game 18'!N29+'Game 19'!N29+'Game 20'!N29</f>
        <v>0</v>
      </c>
      <c r="O23" s="8">
        <f>+'Game 1'!O29+'Game 2'!O29+'Game 3'!O29+'Game 4'!O29+'Game 5'!O29+'Game 6'!O29+'Game 7'!O29+'Game 8'!O29+'Game 9'!O29+'Game 10'!O29+'Game 11'!O29+'Game 12'!O29+'Game 13'!O29+'Game 14'!O29+'Game 15'!O29+'Game 16'!O29+'Game 17'!O29+'Game 18'!O29+'Game 19'!O29+'Game 20'!O29</f>
        <v>0</v>
      </c>
      <c r="P23" s="8">
        <f>+'Game 1'!P29+'Game 2'!P29+'Game 3'!P29+'Game 4'!P29+'Game 5'!P29+'Game 6'!P29+'Game 7'!P29+'Game 8'!P29+'Game 9'!P29+'Game 10'!P29+'Game 11'!P29+'Game 12'!P29+'Game 13'!P29+'Game 14'!P29+'Game 15'!P29+'Game 16'!P29+'Game 17'!P29+'Game 18'!P29+'Game 19'!P29+'Game 20'!P29</f>
        <v>0</v>
      </c>
      <c r="Q23" s="8">
        <f>+'Game 1'!Q29+'Game 2'!Q29+'Game 3'!Q29+'Game 4'!Q29+'Game 5'!Q29+'Game 6'!Q29+'Game 7'!Q29+'Game 8'!Q29+'Game 9'!Q29+'Game 10'!Q29+'Game 11'!Q29+'Game 12'!Q29+'Game 13'!Q29+'Game 14'!Q29+'Game 15'!Q29+'Game 16'!Q29+'Game 17'!Q29+'Game 18'!Q29+'Game 19'!Q29+'Game 20'!Q29</f>
        <v>0</v>
      </c>
      <c r="R23" s="8">
        <f>+'Game 1'!R29+'Game 2'!R29+'Game 3'!R29+'Game 4'!R29+'Game 5'!R29+'Game 6'!R29+'Game 7'!R29+'Game 8'!R29+'Game 9'!R29+'Game 10'!R29+'Game 11'!R29+'Game 12'!R29+'Game 13'!R29+'Game 14'!R29+'Game 15'!R29+'Game 16'!R29+'Game 17'!R29+'Game 18'!R29+'Game 19'!R29+'Game 20'!R29</f>
        <v>0</v>
      </c>
      <c r="S23" s="8">
        <f>+'Game 1'!S29+'Game 2'!S29+'Game 3'!S29+'Game 4'!S29+'Game 5'!S29+'Game 6'!S29+'Game 7'!S29+'Game 8'!S29+'Game 9'!S29+'Game 10'!S29+'Game 11'!S29+'Game 12'!S29+'Game 13'!S29+'Game 14'!S29+'Game 15'!S29+'Game 16'!S29+'Game 17'!S29+'Game 18'!S29+'Game 19'!S29+'Game 20'!S29</f>
        <v>0</v>
      </c>
      <c r="T23" s="8">
        <f>+'Game 1'!T29+'Game 2'!T29+'Game 3'!T29+'Game 4'!T29+'Game 5'!T29+'Game 6'!T29+'Game 7'!T29+'Game 8'!T29+'Game 9'!T29+'Game 10'!T29+'Game 11'!T29+'Game 12'!T29+'Game 13'!T29+'Game 14'!T29+'Game 15'!T29+'Game 16'!T29+'Game 17'!T29+'Game 18'!T29+'Game 19'!T29+'Game 20'!T29</f>
        <v>0</v>
      </c>
      <c r="U23" s="8">
        <f>+'Game 1'!U29+'Game 2'!U29+'Game 3'!U29+'Game 4'!U29+'Game 5'!U29+'Game 6'!U29+'Game 7'!U29+'Game 8'!U29+'Game 9'!U29+'Game 10'!U29+'Game 11'!U29+'Game 12'!U29+'Game 13'!U29+'Game 14'!U29+'Game 15'!U29+'Game 16'!U29+'Game 17'!U29+'Game 18'!U29+'Game 19'!U29+'Game 20'!U29</f>
        <v>0</v>
      </c>
      <c r="V23" s="8">
        <f>+'Game 1'!V29+'Game 2'!V29+'Game 3'!V29+'Game 4'!V29+'Game 5'!V29+'Game 6'!V29+'Game 7'!V29+'Game 8'!V29+'Game 9'!V29+'Game 10'!V29+'Game 11'!V29+'Game 12'!V29+'Game 13'!V29+'Game 14'!V29+'Game 15'!V29+'Game 16'!V29+'Game 17'!V29+'Game 18'!V29+'Game 19'!V29+'Game 20'!V29</f>
        <v>0</v>
      </c>
      <c r="W23" s="54">
        <f t="shared" si="1"/>
        <v>0</v>
      </c>
      <c r="X23" s="13" t="str">
        <f t="shared" si="2"/>
        <v>#DIV/0!</v>
      </c>
      <c r="Y23" s="13" t="str">
        <f t="shared" si="3"/>
        <v>#DIV/0!</v>
      </c>
      <c r="Z23" s="13" t="str">
        <f t="shared" si="4"/>
        <v>#DIV/0!</v>
      </c>
      <c r="AB23" s="43" t="s">
        <v>34</v>
      </c>
      <c r="AC23" s="44" t="s">
        <v>100</v>
      </c>
      <c r="AD23" s="5"/>
      <c r="AE23" s="43" t="s">
        <v>101</v>
      </c>
      <c r="AF23" s="44" t="s">
        <v>102</v>
      </c>
    </row>
    <row r="24" ht="12.75" customHeight="1">
      <c r="A24" s="35">
        <v>18.0</v>
      </c>
      <c r="B24" s="55"/>
      <c r="C24" s="80"/>
      <c r="D24" s="8">
        <f>+'Game 1'!D30+'Game 2'!D30+'Game 3'!D30+'Game 4'!D30+'Game 5'!D30+'Game 6'!D30+'Game 7'!D30+'Game 8'!D30+'Game 9'!D30+'Game 10'!D30+'Game 11'!D30+'Game 12'!D30+'Game 13'!D30+'Game 14'!D30+'Game 15'!D30+'Game 16'!D30+'Game 17'!D30+'Game 18'!D30+'Game 19'!D30+'Game 20'!D30</f>
        <v>0</v>
      </c>
      <c r="E24" s="8">
        <f>+'Game 1'!E30+'Game 2'!E30+'Game 3'!E30+'Game 4'!E30+'Game 5'!E30+'Game 6'!E30+'Game 7'!E30+'Game 8'!E30+'Game 9'!E30+'Game 10'!E30+'Game 11'!E30+'Game 12'!E30+'Game 13'!E30+'Game 14'!E30+'Game 15'!E30+'Game 16'!E30+'Game 17'!E30+'Game 18'!E30+'Game 19'!E30+'Game 20'!E30</f>
        <v>0</v>
      </c>
      <c r="F24" s="8">
        <f>+'Game 1'!F30+'Game 2'!F30+'Game 3'!F30+'Game 4'!F30+'Game 5'!F30+'Game 6'!F30+'Game 7'!F30+'Game 8'!F30+'Game 9'!F30+'Game 10'!F30+'Game 11'!F30+'Game 12'!F30+'Game 13'!F30+'Game 14'!F30+'Game 15'!F30+'Game 16'!F30+'Game 17'!F30+'Game 18'!F30+'Game 19'!F30+'Game 20'!F30</f>
        <v>0</v>
      </c>
      <c r="G24" s="8">
        <f>+'Game 1'!G30+'Game 2'!G30+'Game 3'!G30+'Game 4'!G30+'Game 5'!G30+'Game 6'!G30+'Game 7'!G30+'Game 8'!G30+'Game 9'!G30+'Game 10'!G30+'Game 11'!G30+'Game 12'!G30+'Game 13'!G30+'Game 14'!G30+'Game 15'!G30+'Game 16'!G30+'Game 17'!G30+'Game 18'!G30+'Game 19'!G30+'Game 20'!G30</f>
        <v>0</v>
      </c>
      <c r="H24" s="8">
        <f>+'Game 1'!H30+'Game 2'!H30+'Game 3'!H30+'Game 4'!H30+'Game 5'!H30+'Game 6'!H30+'Game 7'!H30+'Game 8'!H30+'Game 9'!H30+'Game 10'!H30+'Game 11'!H30+'Game 12'!H30+'Game 13'!H30+'Game 14'!H30+'Game 15'!H30+'Game 16'!H30+'Game 17'!H30+'Game 18'!H30+'Game 19'!H30+'Game 20'!H30</f>
        <v>0</v>
      </c>
      <c r="I24" s="8">
        <f>+'Game 1'!I30+'Game 2'!I30+'Game 3'!I30+'Game 4'!I30+'Game 5'!I30+'Game 6'!I30+'Game 7'!I30+'Game 8'!I30+'Game 9'!I30+'Game 10'!I30+'Game 11'!I30+'Game 12'!I30+'Game 13'!I30+'Game 14'!I30+'Game 15'!I30+'Game 16'!I30+'Game 17'!I30+'Game 18'!I30+'Game 19'!I30+'Game 20'!I30</f>
        <v>0</v>
      </c>
      <c r="J24" s="8">
        <f>+'Game 1'!J30+'Game 2'!J30+'Game 3'!J30+'Game 4'!J30+'Game 5'!J30+'Game 6'!J30+'Game 7'!J30+'Game 8'!J30+'Game 9'!J30+'Game 10'!J30+'Game 11'!J30+'Game 12'!J30+'Game 13'!J30+'Game 14'!J30+'Game 15'!J30+'Game 16'!J30+'Game 17'!J30+'Game 18'!J30+'Game 19'!J30+'Game 20'!J30</f>
        <v>0</v>
      </c>
      <c r="K24" s="8">
        <f>+'Game 1'!K30+'Game 2'!K30+'Game 3'!K30+'Game 4'!K30+'Game 5'!K30+'Game 6'!K30+'Game 7'!K30+'Game 8'!K30+'Game 9'!K30+'Game 10'!K30+'Game 11'!K30+'Game 12'!K30+'Game 13'!K30+'Game 14'!K30+'Game 15'!K30+'Game 16'!K30+'Game 17'!K30+'Game 18'!K30+'Game 19'!K30+'Game 20'!K30</f>
        <v>0</v>
      </c>
      <c r="L24" s="8">
        <f>+'Game 1'!L30+'Game 2'!L30+'Game 3'!L30+'Game 4'!L30+'Game 5'!L30+'Game 6'!L30+'Game 7'!L30+'Game 8'!L30+'Game 9'!L30+'Game 10'!L30+'Game 11'!L30+'Game 12'!L30+'Game 13'!L30+'Game 14'!L30+'Game 15'!L30+'Game 16'!L30+'Game 17'!L30+'Game 18'!L30+'Game 19'!L30+'Game 20'!L30</f>
        <v>0</v>
      </c>
      <c r="M24" s="8">
        <f>+'Game 1'!M30+'Game 2'!M30+'Game 3'!M30+'Game 4'!M30+'Game 5'!M30+'Game 6'!M30+'Game 7'!M30+'Game 8'!M30+'Game 9'!M30+'Game 10'!M30+'Game 11'!M30+'Game 12'!M30+'Game 13'!M30+'Game 14'!M30+'Game 15'!M30+'Game 16'!M30+'Game 17'!M30+'Game 18'!M30+'Game 19'!M30+'Game 20'!M30</f>
        <v>0</v>
      </c>
      <c r="N24" s="8">
        <f>+'Game 1'!N30+'Game 2'!N30+'Game 3'!N30+'Game 4'!N30+'Game 5'!N30+'Game 6'!N30+'Game 7'!N30+'Game 8'!N30+'Game 9'!N30+'Game 10'!N30+'Game 11'!N30+'Game 12'!N30+'Game 13'!N30+'Game 14'!N30+'Game 15'!N30+'Game 16'!N30+'Game 17'!N30+'Game 18'!N30+'Game 19'!N30+'Game 20'!N30</f>
        <v>0</v>
      </c>
      <c r="O24" s="8">
        <f>+'Game 1'!O30+'Game 2'!O30+'Game 3'!O30+'Game 4'!O30+'Game 5'!O30+'Game 6'!O30+'Game 7'!O30+'Game 8'!O30+'Game 9'!O30+'Game 10'!O30+'Game 11'!O30+'Game 12'!O30+'Game 13'!O30+'Game 14'!O30+'Game 15'!O30+'Game 16'!O30+'Game 17'!O30+'Game 18'!O30+'Game 19'!O30+'Game 20'!O30</f>
        <v>0</v>
      </c>
      <c r="P24" s="8">
        <f>+'Game 1'!P30+'Game 2'!P30+'Game 3'!P30+'Game 4'!P30+'Game 5'!P30+'Game 6'!P30+'Game 7'!P30+'Game 8'!P30+'Game 9'!P30+'Game 10'!P30+'Game 11'!P30+'Game 12'!P30+'Game 13'!P30+'Game 14'!P30+'Game 15'!P30+'Game 16'!P30+'Game 17'!P30+'Game 18'!P30+'Game 19'!P30+'Game 20'!P30</f>
        <v>0</v>
      </c>
      <c r="Q24" s="8">
        <f>+'Game 1'!Q30+'Game 2'!Q30+'Game 3'!Q30+'Game 4'!Q30+'Game 5'!Q30+'Game 6'!Q30+'Game 7'!Q30+'Game 8'!Q30+'Game 9'!Q30+'Game 10'!Q30+'Game 11'!Q30+'Game 12'!Q30+'Game 13'!Q30+'Game 14'!Q30+'Game 15'!Q30+'Game 16'!Q30+'Game 17'!Q30+'Game 18'!Q30+'Game 19'!Q30+'Game 20'!Q30</f>
        <v>0</v>
      </c>
      <c r="R24" s="8">
        <f>+'Game 1'!R30+'Game 2'!R30+'Game 3'!R30+'Game 4'!R30+'Game 5'!R30+'Game 6'!R30+'Game 7'!R30+'Game 8'!R30+'Game 9'!R30+'Game 10'!R30+'Game 11'!R30+'Game 12'!R30+'Game 13'!R30+'Game 14'!R30+'Game 15'!R30+'Game 16'!R30+'Game 17'!R30+'Game 18'!R30+'Game 19'!R30+'Game 20'!R30</f>
        <v>0</v>
      </c>
      <c r="S24" s="8">
        <f>+'Game 1'!S30+'Game 2'!S30+'Game 3'!S30+'Game 4'!S30+'Game 5'!S30+'Game 6'!S30+'Game 7'!S30+'Game 8'!S30+'Game 9'!S30+'Game 10'!S30+'Game 11'!S30+'Game 12'!S30+'Game 13'!S30+'Game 14'!S30+'Game 15'!S30+'Game 16'!S30+'Game 17'!S30+'Game 18'!S30+'Game 19'!S30+'Game 20'!S30</f>
        <v>0</v>
      </c>
      <c r="T24" s="8">
        <f>+'Game 1'!T30+'Game 2'!T30+'Game 3'!T30+'Game 4'!T30+'Game 5'!T30+'Game 6'!T30+'Game 7'!T30+'Game 8'!T30+'Game 9'!T30+'Game 10'!T30+'Game 11'!T30+'Game 12'!T30+'Game 13'!T30+'Game 14'!T30+'Game 15'!T30+'Game 16'!T30+'Game 17'!T30+'Game 18'!T30+'Game 19'!T30+'Game 20'!T30</f>
        <v>0</v>
      </c>
      <c r="U24" s="8">
        <f>+'Game 1'!U30+'Game 2'!U30+'Game 3'!U30+'Game 4'!U30+'Game 5'!U30+'Game 6'!U30+'Game 7'!U30+'Game 8'!U30+'Game 9'!U30+'Game 10'!U30+'Game 11'!U30+'Game 12'!U30+'Game 13'!U30+'Game 14'!U30+'Game 15'!U30+'Game 16'!U30+'Game 17'!U30+'Game 18'!U30+'Game 19'!U30+'Game 20'!U30</f>
        <v>0</v>
      </c>
      <c r="V24" s="8">
        <f>+'Game 1'!V30+'Game 2'!V30+'Game 3'!V30+'Game 4'!V30+'Game 5'!V30+'Game 6'!V30+'Game 7'!V30+'Game 8'!V30+'Game 9'!V30+'Game 10'!V30+'Game 11'!V30+'Game 12'!V30+'Game 13'!V30+'Game 14'!V30+'Game 15'!V30+'Game 16'!V30+'Game 17'!V30+'Game 18'!V30+'Game 19'!V30+'Game 20'!V30</f>
        <v>0</v>
      </c>
      <c r="W24" s="54">
        <f t="shared" si="1"/>
        <v>0</v>
      </c>
      <c r="X24" s="13" t="str">
        <f t="shared" si="2"/>
        <v>#DIV/0!</v>
      </c>
      <c r="Y24" s="13" t="str">
        <f t="shared" si="3"/>
        <v>#DIV/0!</v>
      </c>
      <c r="Z24" s="13" t="str">
        <f t="shared" si="4"/>
        <v>#DIV/0!</v>
      </c>
      <c r="AB24" s="43" t="s">
        <v>37</v>
      </c>
      <c r="AC24" s="44" t="s">
        <v>104</v>
      </c>
      <c r="AD24" s="5"/>
      <c r="AE24" s="43" t="s">
        <v>11</v>
      </c>
      <c r="AF24" s="44" t="s">
        <v>105</v>
      </c>
    </row>
    <row r="25" ht="12.75" customHeight="1">
      <c r="A25" s="35">
        <v>19.0</v>
      </c>
      <c r="B25" s="55"/>
      <c r="C25" s="80"/>
      <c r="D25" s="8">
        <f>+'Game 1'!D31+'Game 2'!D31+'Game 3'!D31+'Game 4'!D31+'Game 5'!D31+'Game 6'!D31+'Game 7'!D31+'Game 8'!D31+'Game 9'!D31+'Game 10'!D31+'Game 11'!D31+'Game 12'!D31+'Game 13'!D31+'Game 14'!D31+'Game 15'!D31+'Game 16'!D31+'Game 17'!D31+'Game 18'!D31+'Game 19'!D31+'Game 20'!D31</f>
        <v>0</v>
      </c>
      <c r="E25" s="8">
        <f>+'Game 1'!E31+'Game 2'!E31+'Game 3'!E31+'Game 4'!E31+'Game 5'!E31+'Game 6'!E31+'Game 7'!E31+'Game 8'!E31+'Game 9'!E31+'Game 10'!E31+'Game 11'!E31+'Game 12'!E31+'Game 13'!E31+'Game 14'!E31+'Game 15'!E31+'Game 16'!E31+'Game 17'!E31+'Game 18'!E31+'Game 19'!E31+'Game 20'!E31</f>
        <v>0</v>
      </c>
      <c r="F25" s="8">
        <f>+'Game 1'!F31+'Game 2'!F31+'Game 3'!F31+'Game 4'!F31+'Game 5'!F31+'Game 6'!F31+'Game 7'!F31+'Game 8'!F31+'Game 9'!F31+'Game 10'!F31+'Game 11'!F31+'Game 12'!F31+'Game 13'!F31+'Game 14'!F31+'Game 15'!F31+'Game 16'!F31+'Game 17'!F31+'Game 18'!F31+'Game 19'!F31+'Game 20'!F31</f>
        <v>0</v>
      </c>
      <c r="G25" s="8">
        <f>+'Game 1'!G31+'Game 2'!G31+'Game 3'!G31+'Game 4'!G31+'Game 5'!G31+'Game 6'!G31+'Game 7'!G31+'Game 8'!G31+'Game 9'!G31+'Game 10'!G31+'Game 11'!G31+'Game 12'!G31+'Game 13'!G31+'Game 14'!G31+'Game 15'!G31+'Game 16'!G31+'Game 17'!G31+'Game 18'!G31+'Game 19'!G31+'Game 20'!G31</f>
        <v>0</v>
      </c>
      <c r="H25" s="8">
        <f>+'Game 1'!H31+'Game 2'!H31+'Game 3'!H31+'Game 4'!H31+'Game 5'!H31+'Game 6'!H31+'Game 7'!H31+'Game 8'!H31+'Game 9'!H31+'Game 10'!H31+'Game 11'!H31+'Game 12'!H31+'Game 13'!H31+'Game 14'!H31+'Game 15'!H31+'Game 16'!H31+'Game 17'!H31+'Game 18'!H31+'Game 19'!H31+'Game 20'!H31</f>
        <v>0</v>
      </c>
      <c r="I25" s="8">
        <f>+'Game 1'!I31+'Game 2'!I31+'Game 3'!I31+'Game 4'!I31+'Game 5'!I31+'Game 6'!I31+'Game 7'!I31+'Game 8'!I31+'Game 9'!I31+'Game 10'!I31+'Game 11'!I31+'Game 12'!I31+'Game 13'!I31+'Game 14'!I31+'Game 15'!I31+'Game 16'!I31+'Game 17'!I31+'Game 18'!I31+'Game 19'!I31+'Game 20'!I31</f>
        <v>0</v>
      </c>
      <c r="J25" s="8">
        <f>+'Game 1'!J31+'Game 2'!J31+'Game 3'!J31+'Game 4'!J31+'Game 5'!J31+'Game 6'!J31+'Game 7'!J31+'Game 8'!J31+'Game 9'!J31+'Game 10'!J31+'Game 11'!J31+'Game 12'!J31+'Game 13'!J31+'Game 14'!J31+'Game 15'!J31+'Game 16'!J31+'Game 17'!J31+'Game 18'!J31+'Game 19'!J31+'Game 20'!J31</f>
        <v>0</v>
      </c>
      <c r="K25" s="8">
        <f>+'Game 1'!K31+'Game 2'!K31+'Game 3'!K31+'Game 4'!K31+'Game 5'!K31+'Game 6'!K31+'Game 7'!K31+'Game 8'!K31+'Game 9'!K31+'Game 10'!K31+'Game 11'!K31+'Game 12'!K31+'Game 13'!K31+'Game 14'!K31+'Game 15'!K31+'Game 16'!K31+'Game 17'!K31+'Game 18'!K31+'Game 19'!K31+'Game 20'!K31</f>
        <v>0</v>
      </c>
      <c r="L25" s="8">
        <f>+'Game 1'!L31+'Game 2'!L31+'Game 3'!L31+'Game 4'!L31+'Game 5'!L31+'Game 6'!L31+'Game 7'!L31+'Game 8'!L31+'Game 9'!L31+'Game 10'!L31+'Game 11'!L31+'Game 12'!L31+'Game 13'!L31+'Game 14'!L31+'Game 15'!L31+'Game 16'!L31+'Game 17'!L31+'Game 18'!L31+'Game 19'!L31+'Game 20'!L31</f>
        <v>0</v>
      </c>
      <c r="M25" s="8">
        <f>+'Game 1'!M31+'Game 2'!M31+'Game 3'!M31+'Game 4'!M31+'Game 5'!M31+'Game 6'!M31+'Game 7'!M31+'Game 8'!M31+'Game 9'!M31+'Game 10'!M31+'Game 11'!M31+'Game 12'!M31+'Game 13'!M31+'Game 14'!M31+'Game 15'!M31+'Game 16'!M31+'Game 17'!M31+'Game 18'!M31+'Game 19'!M31+'Game 20'!M31</f>
        <v>0</v>
      </c>
      <c r="N25" s="8">
        <f>+'Game 1'!N31+'Game 2'!N31+'Game 3'!N31+'Game 4'!N31+'Game 5'!N31+'Game 6'!N31+'Game 7'!N31+'Game 8'!N31+'Game 9'!N31+'Game 10'!N31+'Game 11'!N31+'Game 12'!N31+'Game 13'!N31+'Game 14'!N31+'Game 15'!N31+'Game 16'!N31+'Game 17'!N31+'Game 18'!N31+'Game 19'!N31+'Game 20'!N31</f>
        <v>0</v>
      </c>
      <c r="O25" s="8">
        <f>+'Game 1'!O31+'Game 2'!O31+'Game 3'!O31+'Game 4'!O31+'Game 5'!O31+'Game 6'!O31+'Game 7'!O31+'Game 8'!O31+'Game 9'!O31+'Game 10'!O31+'Game 11'!O31+'Game 12'!O31+'Game 13'!O31+'Game 14'!O31+'Game 15'!O31+'Game 16'!O31+'Game 17'!O31+'Game 18'!O31+'Game 19'!O31+'Game 20'!O31</f>
        <v>0</v>
      </c>
      <c r="P25" s="8">
        <f>+'Game 1'!P31+'Game 2'!P31+'Game 3'!P31+'Game 4'!P31+'Game 5'!P31+'Game 6'!P31+'Game 7'!P31+'Game 8'!P31+'Game 9'!P31+'Game 10'!P31+'Game 11'!P31+'Game 12'!P31+'Game 13'!P31+'Game 14'!P31+'Game 15'!P31+'Game 16'!P31+'Game 17'!P31+'Game 18'!P31+'Game 19'!P31+'Game 20'!P31</f>
        <v>0</v>
      </c>
      <c r="Q25" s="8">
        <f>+'Game 1'!Q31+'Game 2'!Q31+'Game 3'!Q31+'Game 4'!Q31+'Game 5'!Q31+'Game 6'!Q31+'Game 7'!Q31+'Game 8'!Q31+'Game 9'!Q31+'Game 10'!Q31+'Game 11'!Q31+'Game 12'!Q31+'Game 13'!Q31+'Game 14'!Q31+'Game 15'!Q31+'Game 16'!Q31+'Game 17'!Q31+'Game 18'!Q31+'Game 19'!Q31+'Game 20'!Q31</f>
        <v>0</v>
      </c>
      <c r="R25" s="8">
        <f>+'Game 1'!R31+'Game 2'!R31+'Game 3'!R31+'Game 4'!R31+'Game 5'!R31+'Game 6'!R31+'Game 7'!R31+'Game 8'!R31+'Game 9'!R31+'Game 10'!R31+'Game 11'!R31+'Game 12'!R31+'Game 13'!R31+'Game 14'!R31+'Game 15'!R31+'Game 16'!R31+'Game 17'!R31+'Game 18'!R31+'Game 19'!R31+'Game 20'!R31</f>
        <v>0</v>
      </c>
      <c r="S25" s="8">
        <f>+'Game 1'!S31+'Game 2'!S31+'Game 3'!S31+'Game 4'!S31+'Game 5'!S31+'Game 6'!S31+'Game 7'!S31+'Game 8'!S31+'Game 9'!S31+'Game 10'!S31+'Game 11'!S31+'Game 12'!S31+'Game 13'!S31+'Game 14'!S31+'Game 15'!S31+'Game 16'!S31+'Game 17'!S31+'Game 18'!S31+'Game 19'!S31+'Game 20'!S31</f>
        <v>0</v>
      </c>
      <c r="T25" s="8">
        <f>+'Game 1'!T31+'Game 2'!T31+'Game 3'!T31+'Game 4'!T31+'Game 5'!T31+'Game 6'!T31+'Game 7'!T31+'Game 8'!T31+'Game 9'!T31+'Game 10'!T31+'Game 11'!T31+'Game 12'!T31+'Game 13'!T31+'Game 14'!T31+'Game 15'!T31+'Game 16'!T31+'Game 17'!T31+'Game 18'!T31+'Game 19'!T31+'Game 20'!T31</f>
        <v>0</v>
      </c>
      <c r="U25" s="8">
        <f>+'Game 1'!U31+'Game 2'!U31+'Game 3'!U31+'Game 4'!U31+'Game 5'!U31+'Game 6'!U31+'Game 7'!U31+'Game 8'!U31+'Game 9'!U31+'Game 10'!U31+'Game 11'!U31+'Game 12'!U31+'Game 13'!U31+'Game 14'!U31+'Game 15'!U31+'Game 16'!U31+'Game 17'!U31+'Game 18'!U31+'Game 19'!U31+'Game 20'!U31</f>
        <v>0</v>
      </c>
      <c r="V25" s="8">
        <f>+'Game 1'!V31+'Game 2'!V31+'Game 3'!V31+'Game 4'!V31+'Game 5'!V31+'Game 6'!V31+'Game 7'!V31+'Game 8'!V31+'Game 9'!V31+'Game 10'!V31+'Game 11'!V31+'Game 12'!V31+'Game 13'!V31+'Game 14'!V31+'Game 15'!V31+'Game 16'!V31+'Game 17'!V31+'Game 18'!V31+'Game 19'!V31+'Game 20'!V31</f>
        <v>0</v>
      </c>
      <c r="W25" s="54">
        <f t="shared" si="1"/>
        <v>0</v>
      </c>
      <c r="X25" s="13" t="str">
        <f t="shared" si="2"/>
        <v>#DIV/0!</v>
      </c>
      <c r="Y25" s="13" t="str">
        <f t="shared" si="3"/>
        <v>#DIV/0!</v>
      </c>
      <c r="Z25" s="13" t="str">
        <f t="shared" si="4"/>
        <v>#DIV/0!</v>
      </c>
      <c r="AB25" s="43" t="s">
        <v>38</v>
      </c>
      <c r="AC25" s="44" t="s">
        <v>106</v>
      </c>
      <c r="AD25" s="5"/>
      <c r="AE25" s="43" t="s">
        <v>107</v>
      </c>
      <c r="AF25" s="44" t="s">
        <v>108</v>
      </c>
    </row>
    <row r="26" ht="12.75" customHeight="1">
      <c r="A26" s="35">
        <v>20.0</v>
      </c>
      <c r="B26" s="55"/>
      <c r="C26" s="80"/>
      <c r="D26" s="8">
        <f>+'Game 1'!D32+'Game 2'!D32+'Game 3'!D32+'Game 4'!D32+'Game 5'!D32+'Game 6'!D32+'Game 7'!D32+'Game 8'!D32+'Game 9'!D32+'Game 10'!D32+'Game 11'!D32+'Game 12'!D32+'Game 13'!D32+'Game 14'!D32+'Game 15'!D32+'Game 16'!D32+'Game 17'!D32+'Game 18'!D32+'Game 19'!D32+'Game 20'!D32</f>
        <v>0</v>
      </c>
      <c r="E26" s="8">
        <f>+'Game 1'!E32+'Game 2'!E32+'Game 3'!E32+'Game 4'!E32+'Game 5'!E32+'Game 6'!E32+'Game 7'!E32+'Game 8'!E32+'Game 9'!E32+'Game 10'!E32+'Game 11'!E32+'Game 12'!E32+'Game 13'!E32+'Game 14'!E32+'Game 15'!E32+'Game 16'!E32+'Game 17'!E32+'Game 18'!E32+'Game 19'!E32+'Game 20'!E32</f>
        <v>0</v>
      </c>
      <c r="F26" s="8">
        <f>+'Game 1'!F32+'Game 2'!F32+'Game 3'!F32+'Game 4'!F32+'Game 5'!F32+'Game 6'!F32+'Game 7'!F32+'Game 8'!F32+'Game 9'!F32+'Game 10'!F32+'Game 11'!F32+'Game 12'!F32+'Game 13'!F32+'Game 14'!F32+'Game 15'!F32+'Game 16'!F32+'Game 17'!F32+'Game 18'!F32+'Game 19'!F32+'Game 20'!F32</f>
        <v>0</v>
      </c>
      <c r="G26" s="8">
        <f>+'Game 1'!G32+'Game 2'!G32+'Game 3'!G32+'Game 4'!G32+'Game 5'!G32+'Game 6'!G32+'Game 7'!G32+'Game 8'!G32+'Game 9'!G32+'Game 10'!G32+'Game 11'!G32+'Game 12'!G32+'Game 13'!G32+'Game 14'!G32+'Game 15'!G32+'Game 16'!G32+'Game 17'!G32+'Game 18'!G32+'Game 19'!G32+'Game 20'!G32</f>
        <v>0</v>
      </c>
      <c r="H26" s="8">
        <f>+'Game 1'!H32+'Game 2'!H32+'Game 3'!H32+'Game 4'!H32+'Game 5'!H32+'Game 6'!H32+'Game 7'!H32+'Game 8'!H32+'Game 9'!H32+'Game 10'!H32+'Game 11'!H32+'Game 12'!H32+'Game 13'!H32+'Game 14'!H32+'Game 15'!H32+'Game 16'!H32+'Game 17'!H32+'Game 18'!H32+'Game 19'!H32+'Game 20'!H32</f>
        <v>0</v>
      </c>
      <c r="I26" s="8">
        <f>+'Game 1'!I32+'Game 2'!I32+'Game 3'!I32+'Game 4'!I32+'Game 5'!I32+'Game 6'!I32+'Game 7'!I32+'Game 8'!I32+'Game 9'!I32+'Game 10'!I32+'Game 11'!I32+'Game 12'!I32+'Game 13'!I32+'Game 14'!I32+'Game 15'!I32+'Game 16'!I32+'Game 17'!I32+'Game 18'!I32+'Game 19'!I32+'Game 20'!I32</f>
        <v>0</v>
      </c>
      <c r="J26" s="8">
        <f>+'Game 1'!J32+'Game 2'!J32+'Game 3'!J32+'Game 4'!J32+'Game 5'!J32+'Game 6'!J32+'Game 7'!J32+'Game 8'!J32+'Game 9'!J32+'Game 10'!J32+'Game 11'!J32+'Game 12'!J32+'Game 13'!J32+'Game 14'!J32+'Game 15'!J32+'Game 16'!J32+'Game 17'!J32+'Game 18'!J32+'Game 19'!J32+'Game 20'!J32</f>
        <v>0</v>
      </c>
      <c r="K26" s="8">
        <f>+'Game 1'!K32+'Game 2'!K32+'Game 3'!K32+'Game 4'!K32+'Game 5'!K32+'Game 6'!K32+'Game 7'!K32+'Game 8'!K32+'Game 9'!K32+'Game 10'!K32+'Game 11'!K32+'Game 12'!K32+'Game 13'!K32+'Game 14'!K32+'Game 15'!K32+'Game 16'!K32+'Game 17'!K32+'Game 18'!K32+'Game 19'!K32+'Game 20'!K32</f>
        <v>0</v>
      </c>
      <c r="L26" s="8">
        <f>+'Game 1'!L32+'Game 2'!L32+'Game 3'!L32+'Game 4'!L32+'Game 5'!L32+'Game 6'!L32+'Game 7'!L32+'Game 8'!L32+'Game 9'!L32+'Game 10'!L32+'Game 11'!L32+'Game 12'!L32+'Game 13'!L32+'Game 14'!L32+'Game 15'!L32+'Game 16'!L32+'Game 17'!L32+'Game 18'!L32+'Game 19'!L32+'Game 20'!L32</f>
        <v>0</v>
      </c>
      <c r="M26" s="8">
        <f>+'Game 1'!M32+'Game 2'!M32+'Game 3'!M32+'Game 4'!M32+'Game 5'!M32+'Game 6'!M32+'Game 7'!M32+'Game 8'!M32+'Game 9'!M32+'Game 10'!M32+'Game 11'!M32+'Game 12'!M32+'Game 13'!M32+'Game 14'!M32+'Game 15'!M32+'Game 16'!M32+'Game 17'!M32+'Game 18'!M32+'Game 19'!M32+'Game 20'!M32</f>
        <v>0</v>
      </c>
      <c r="N26" s="8">
        <f>+'Game 1'!N32+'Game 2'!N32+'Game 3'!N32+'Game 4'!N32+'Game 5'!N32+'Game 6'!N32+'Game 7'!N32+'Game 8'!N32+'Game 9'!N32+'Game 10'!N32+'Game 11'!N32+'Game 12'!N32+'Game 13'!N32+'Game 14'!N32+'Game 15'!N32+'Game 16'!N32+'Game 17'!N32+'Game 18'!N32+'Game 19'!N32+'Game 20'!N32</f>
        <v>0</v>
      </c>
      <c r="O26" s="8">
        <f>+'Game 1'!O32+'Game 2'!O32+'Game 3'!O32+'Game 4'!O32+'Game 5'!O32+'Game 6'!O32+'Game 7'!O32+'Game 8'!O32+'Game 9'!O32+'Game 10'!O32+'Game 11'!O32+'Game 12'!O32+'Game 13'!O32+'Game 14'!O32+'Game 15'!O32+'Game 16'!O32+'Game 17'!O32+'Game 18'!O32+'Game 19'!O32+'Game 20'!O32</f>
        <v>0</v>
      </c>
      <c r="P26" s="8">
        <f>+'Game 1'!P32+'Game 2'!P32+'Game 3'!P32+'Game 4'!P32+'Game 5'!P32+'Game 6'!P32+'Game 7'!P32+'Game 8'!P32+'Game 9'!P32+'Game 10'!P32+'Game 11'!P32+'Game 12'!P32+'Game 13'!P32+'Game 14'!P32+'Game 15'!P32+'Game 16'!P32+'Game 17'!P32+'Game 18'!P32+'Game 19'!P32+'Game 20'!P32</f>
        <v>0</v>
      </c>
      <c r="Q26" s="8">
        <f>+'Game 1'!Q32+'Game 2'!Q32+'Game 3'!Q32+'Game 4'!Q32+'Game 5'!Q32+'Game 6'!Q32+'Game 7'!Q32+'Game 8'!Q32+'Game 9'!Q32+'Game 10'!Q32+'Game 11'!Q32+'Game 12'!Q32+'Game 13'!Q32+'Game 14'!Q32+'Game 15'!Q32+'Game 16'!Q32+'Game 17'!Q32+'Game 18'!Q32+'Game 19'!Q32+'Game 20'!Q32</f>
        <v>0</v>
      </c>
      <c r="R26" s="8">
        <f>+'Game 1'!R32+'Game 2'!R32+'Game 3'!R32+'Game 4'!R32+'Game 5'!R32+'Game 6'!R32+'Game 7'!R32+'Game 8'!R32+'Game 9'!R32+'Game 10'!R32+'Game 11'!R32+'Game 12'!R32+'Game 13'!R32+'Game 14'!R32+'Game 15'!R32+'Game 16'!R32+'Game 17'!R32+'Game 18'!R32+'Game 19'!R32+'Game 20'!R32</f>
        <v>0</v>
      </c>
      <c r="S26" s="8">
        <f>+'Game 1'!S32+'Game 2'!S32+'Game 3'!S32+'Game 4'!S32+'Game 5'!S32+'Game 6'!S32+'Game 7'!S32+'Game 8'!S32+'Game 9'!S32+'Game 10'!S32+'Game 11'!S32+'Game 12'!S32+'Game 13'!S32+'Game 14'!S32+'Game 15'!S32+'Game 16'!S32+'Game 17'!S32+'Game 18'!S32+'Game 19'!S32+'Game 20'!S32</f>
        <v>0</v>
      </c>
      <c r="T26" s="8">
        <f>+'Game 1'!T32+'Game 2'!T32+'Game 3'!T32+'Game 4'!T32+'Game 5'!T32+'Game 6'!T32+'Game 7'!T32+'Game 8'!T32+'Game 9'!T32+'Game 10'!T32+'Game 11'!T32+'Game 12'!T32+'Game 13'!T32+'Game 14'!T32+'Game 15'!T32+'Game 16'!T32+'Game 17'!T32+'Game 18'!T32+'Game 19'!T32+'Game 20'!T32</f>
        <v>0</v>
      </c>
      <c r="U26" s="8">
        <f>+'Game 1'!U32+'Game 2'!U32+'Game 3'!U32+'Game 4'!U32+'Game 5'!U32+'Game 6'!U32+'Game 7'!U32+'Game 8'!U32+'Game 9'!U32+'Game 10'!U32+'Game 11'!U32+'Game 12'!U32+'Game 13'!U32+'Game 14'!U32+'Game 15'!U32+'Game 16'!U32+'Game 17'!U32+'Game 18'!U32+'Game 19'!U32+'Game 20'!U32</f>
        <v>0</v>
      </c>
      <c r="V26" s="8">
        <f>+'Game 1'!V32+'Game 2'!V32+'Game 3'!V32+'Game 4'!V32+'Game 5'!V32+'Game 6'!V32+'Game 7'!V32+'Game 8'!V32+'Game 9'!V32+'Game 10'!V32+'Game 11'!V32+'Game 12'!V32+'Game 13'!V32+'Game 14'!V32+'Game 15'!V32+'Game 16'!V32+'Game 17'!V32+'Game 18'!V32+'Game 19'!V32+'Game 20'!V32</f>
        <v>0</v>
      </c>
      <c r="W26" s="54">
        <f t="shared" si="1"/>
        <v>0</v>
      </c>
      <c r="X26" s="13" t="str">
        <f t="shared" si="2"/>
        <v>#DIV/0!</v>
      </c>
      <c r="Y26" s="13" t="str">
        <f t="shared" si="3"/>
        <v>#DIV/0!</v>
      </c>
      <c r="Z26" s="13" t="str">
        <f t="shared" si="4"/>
        <v>#DIV/0!</v>
      </c>
      <c r="AB26" s="43" t="s">
        <v>39</v>
      </c>
      <c r="AC26" s="44" t="s">
        <v>109</v>
      </c>
      <c r="AD26" s="5"/>
      <c r="AE26" s="43" t="s">
        <v>110</v>
      </c>
      <c r="AF26" s="44" t="s">
        <v>111</v>
      </c>
    </row>
    <row r="27" ht="12.75" customHeight="1">
      <c r="A27" s="35"/>
      <c r="B27" s="81"/>
      <c r="C27" s="82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13"/>
      <c r="Y27" s="13"/>
      <c r="Z27" s="13"/>
      <c r="AB27" s="43" t="s">
        <v>43</v>
      </c>
      <c r="AC27" s="44" t="s">
        <v>140</v>
      </c>
      <c r="AD27" s="83"/>
      <c r="AE27" s="61" t="s">
        <v>118</v>
      </c>
      <c r="AF27" s="62" t="s">
        <v>141</v>
      </c>
    </row>
    <row r="28" ht="12.75" customHeight="1">
      <c r="A28" s="35"/>
      <c r="B28" s="29"/>
      <c r="C28" s="84" t="s">
        <v>142</v>
      </c>
      <c r="D28" s="85"/>
      <c r="E28" s="85">
        <f t="shared" ref="E28:U28" si="5">SUM(E7:E27)</f>
        <v>512</v>
      </c>
      <c r="F28" s="85">
        <f t="shared" si="5"/>
        <v>444</v>
      </c>
      <c r="G28" s="85">
        <f t="shared" si="5"/>
        <v>112</v>
      </c>
      <c r="H28" s="85">
        <f t="shared" si="5"/>
        <v>144</v>
      </c>
      <c r="I28" s="85">
        <f t="shared" si="5"/>
        <v>91</v>
      </c>
      <c r="J28" s="85">
        <f t="shared" si="5"/>
        <v>19</v>
      </c>
      <c r="K28" s="85">
        <f t="shared" si="5"/>
        <v>16</v>
      </c>
      <c r="L28" s="85">
        <f t="shared" si="5"/>
        <v>16</v>
      </c>
      <c r="M28" s="85">
        <f t="shared" si="5"/>
        <v>56</v>
      </c>
      <c r="N28" s="85">
        <f t="shared" si="5"/>
        <v>20</v>
      </c>
      <c r="O28" s="85">
        <f t="shared" si="5"/>
        <v>15</v>
      </c>
      <c r="P28" s="85">
        <f t="shared" si="5"/>
        <v>6</v>
      </c>
      <c r="Q28" s="85">
        <f t="shared" si="5"/>
        <v>2</v>
      </c>
      <c r="R28" s="85">
        <f t="shared" si="5"/>
        <v>4</v>
      </c>
      <c r="S28" s="85">
        <f t="shared" si="5"/>
        <v>104</v>
      </c>
      <c r="T28" s="85">
        <f t="shared" si="5"/>
        <v>1</v>
      </c>
      <c r="U28" s="85">
        <f t="shared" si="5"/>
        <v>107</v>
      </c>
      <c r="V28" s="85"/>
      <c r="W28" s="85">
        <f>SUM(W7:W27)</f>
        <v>241</v>
      </c>
      <c r="X28" s="86">
        <f>(I28+(2*J28)+(3*K28)+(4*L28))/F28</f>
        <v>0.5427927928</v>
      </c>
      <c r="Y28" s="86">
        <f>(H28+M28+P28)/(F28+M28+P28+R28)</f>
        <v>0.4039215686</v>
      </c>
      <c r="Z28" s="86">
        <f>H28/F28</f>
        <v>0.3243243243</v>
      </c>
      <c r="AB28" s="43" t="s">
        <v>44</v>
      </c>
      <c r="AC28" s="44" t="s">
        <v>143</v>
      </c>
      <c r="AD28" s="83"/>
      <c r="AE28" s="87"/>
      <c r="AF28" s="83"/>
    </row>
    <row r="29" ht="12.75" customHeight="1">
      <c r="A29" s="35"/>
      <c r="B29" s="25" t="s">
        <v>114</v>
      </c>
      <c r="C29" s="68"/>
      <c r="D29" s="68"/>
      <c r="E29" s="68"/>
      <c r="F29" s="68"/>
      <c r="G29" s="68"/>
      <c r="H29" s="68" t="s">
        <v>115</v>
      </c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AA29" s="88"/>
      <c r="AB29" s="43" t="s">
        <v>10</v>
      </c>
      <c r="AC29" s="44" t="s">
        <v>112</v>
      </c>
      <c r="AD29" s="89"/>
      <c r="AE29" s="89"/>
      <c r="AF29" s="89"/>
    </row>
    <row r="30" ht="12.75" customHeight="1">
      <c r="A30" s="35"/>
      <c r="B30" s="29" t="s">
        <v>18</v>
      </c>
      <c r="C30" s="29" t="s">
        <v>116</v>
      </c>
      <c r="D30" s="29" t="s">
        <v>117</v>
      </c>
      <c r="E30" s="29" t="s">
        <v>63</v>
      </c>
      <c r="F30" s="29" t="s">
        <v>23</v>
      </c>
      <c r="G30" s="29" t="s">
        <v>68</v>
      </c>
      <c r="H30" s="29" t="s">
        <v>71</v>
      </c>
      <c r="I30" s="29" t="s">
        <v>24</v>
      </c>
      <c r="J30" s="29" t="s">
        <v>28</v>
      </c>
      <c r="K30" s="29" t="s">
        <v>29</v>
      </c>
      <c r="L30" s="29" t="s">
        <v>81</v>
      </c>
      <c r="M30" s="29" t="s">
        <v>125</v>
      </c>
      <c r="N30" s="29" t="s">
        <v>37</v>
      </c>
      <c r="O30" s="29" t="s">
        <v>2</v>
      </c>
      <c r="P30" s="29" t="s">
        <v>3</v>
      </c>
      <c r="Q30" s="29" t="s">
        <v>107</v>
      </c>
      <c r="R30" s="32" t="s">
        <v>110</v>
      </c>
      <c r="S30" s="32" t="s">
        <v>118</v>
      </c>
      <c r="T30" s="29" t="s">
        <v>101</v>
      </c>
      <c r="U30" s="29" t="s">
        <v>11</v>
      </c>
      <c r="V30" s="90"/>
      <c r="AB30" s="61" t="s">
        <v>40</v>
      </c>
      <c r="AC30" s="62" t="s">
        <v>113</v>
      </c>
    </row>
    <row r="31" ht="15.75" customHeight="1">
      <c r="A31" s="35">
        <v>1.0</v>
      </c>
      <c r="B31" s="55"/>
      <c r="C31" s="37" t="s">
        <v>94</v>
      </c>
      <c r="D31" s="8">
        <f>+'Game 1'!D35+'Game 2'!D35+'Game 3'!D35+'Game 4'!D35+'Game 5'!D35+'Game 6'!D35+'Game 7'!D35+'Game 8'!D35+'Game 9'!D35+'Game 10'!D35+'Game 11'!D35+'Game 12'!D35+'Game 13'!D35+'Game 14'!D35+'Game 15'!D35+'Game 16'!D35+'Game 17'!D35+'Game 18'!D35+'Game 19'!D35+'Game 20'!D35</f>
        <v>11</v>
      </c>
      <c r="E31" s="19">
        <f>+'Game 1'!E35+'Game 2'!E35+'Game 3'!E35+'Game 4'!E35+'Game 5'!E35+'Game 6'!E35+'Game 7'!E35+'Game 8'!E35+'Game 9'!E35+'Game 10'!E35+'Game 11'!E35+'Game 12'!E35+'Game 13'!E35+'Game 14'!E35+'Game 15'!E35+'Game 16'!E35+'Game 17'!E35+'Game 18'!E35+'Game 19'!E35+'Game 20'!E35</f>
        <v>41.2</v>
      </c>
      <c r="F31" s="8">
        <f>+'Game 1'!F35+'Game 2'!F35+'Game 3'!F35+'Game 4'!F35+'Game 5'!F35+'Game 6'!F35+'Game 7'!F35+'Game 8'!F35+'Game 9'!F35+'Game 10'!F35+'Game 11'!F35+'Game 12'!F35+'Game 13'!F35+'Game 14'!F35+'Game 15'!F35+'Game 16'!F35+'Game 17'!F35+'Game 18'!F35+'Game 19'!F35+'Game 20'!F35</f>
        <v>63</v>
      </c>
      <c r="G31" s="8">
        <f>+'Game 1'!G35+'Game 2'!G35+'Game 3'!G35+'Game 4'!G35+'Game 5'!G35+'Game 6'!G35+'Game 7'!G35+'Game 8'!G35+'Game 9'!G35+'Game 10'!G35+'Game 11'!G35+'Game 12'!G35+'Game 13'!G35+'Game 14'!G35+'Game 15'!G35+'Game 16'!G35+'Game 17'!G35+'Game 18'!G35+'Game 19'!G35+'Game 20'!G35</f>
        <v>42</v>
      </c>
      <c r="H31" s="8">
        <f>+'Game 1'!H35+'Game 2'!H35+'Game 3'!H35+'Game 4'!H35+'Game 5'!H35+'Game 6'!H35+'Game 7'!H35+'Game 8'!H35+'Game 9'!H35+'Game 10'!H35+'Game 11'!H35+'Game 12'!H35+'Game 13'!H35+'Game 14'!H35+'Game 15'!H35+'Game 16'!H35+'Game 17'!H35+'Game 18'!H35+'Game 19'!H35+'Game 20'!H35</f>
        <v>230</v>
      </c>
      <c r="I31" s="8">
        <f>+'Game 1'!I35+'Game 2'!I35+'Game 3'!I35+'Game 4'!I35+'Game 5'!I35+'Game 6'!I35+'Game 7'!I35+'Game 8'!I35+'Game 9'!I35+'Game 10'!I35+'Game 11'!I35+'Game 12'!I35+'Game 13'!I35+'Game 14'!I35+'Game 15'!I35+'Game 16'!I35+'Game 17'!I35+'Game 18'!I35+'Game 19'!I35+'Game 20'!I35</f>
        <v>69</v>
      </c>
      <c r="J31" s="8">
        <f>+'Game 1'!J35+'Game 2'!J35+'Game 3'!J35+'Game 4'!J35+'Game 5'!J35+'Game 6'!J35+'Game 7'!J35+'Game 8'!J35+'Game 9'!J35+'Game 10'!J35+'Game 11'!J35+'Game 12'!J35+'Game 13'!J35+'Game 14'!J35+'Game 15'!J35+'Game 16'!J35+'Game 17'!J35+'Game 18'!J35+'Game 19'!J35+'Game 20'!J35</f>
        <v>7</v>
      </c>
      <c r="K31" s="8">
        <f>+'Game 1'!K35+'Game 2'!K35+'Game 3'!K35+'Game 4'!K35+'Game 5'!K35+'Game 6'!K35+'Game 7'!K35+'Game 8'!K35+'Game 9'!K35+'Game 10'!K35+'Game 11'!K35+'Game 12'!K35+'Game 13'!K35+'Game 14'!K35+'Game 15'!K35+'Game 16'!K35+'Game 17'!K35+'Game 18'!K35+'Game 19'!K35+'Game 20'!K35</f>
        <v>28</v>
      </c>
      <c r="L31" s="8">
        <f>+'Game 1'!L35+'Game 2'!L35+'Game 3'!L35+'Game 4'!L35+'Game 5'!L35+'Game 6'!L35+'Game 7'!L35+'Game 8'!L35+'Game 9'!L35+'Game 10'!L35+'Game 11'!L35+'Game 12'!L35+'Game 13'!L35+'Game 14'!L35+'Game 15'!L35+'Game 16'!L35+'Game 17'!L35+'Game 18'!L35+'Game 19'!L35+'Game 20'!L35</f>
        <v>3</v>
      </c>
      <c r="M31" s="8">
        <f>+'Game 1'!M35+'Game 2'!M35+'Game 3'!M35+'Game 4'!M35+'Game 5'!M35+'Game 6'!M35+'Game 7'!M35+'Game 8'!M35+'Game 9'!M35+'Game 10'!M35+'Game 11'!M35+'Game 12'!M35+'Game 13'!M35+'Game 14'!M35+'Game 15'!M35+'Game 16'!M35+'Game 17'!M35+'Game 18'!M35+'Game 19'!M35+'Game 20'!M35</f>
        <v>1</v>
      </c>
      <c r="N31" s="8">
        <f>+'Game 1'!N35+'Game 2'!N35+'Game 3'!N35+'Game 4'!N35+'Game 5'!N35+'Game 6'!N35+'Game 7'!N35+'Game 8'!N35+'Game 9'!N35+'Game 10'!N35+'Game 11'!N35+'Game 12'!N35+'Game 13'!N35+'Game 14'!N35+'Game 15'!N35+'Game 16'!N35+'Game 17'!N35+'Game 18'!N35+'Game 19'!N35+'Game 20'!N35</f>
        <v>44</v>
      </c>
      <c r="O31" s="8">
        <f>+'Game 1'!O35+'Game 2'!O35+'Game 3'!O35+'Game 4'!O35+'Game 5'!O35+'Game 6'!O35+'Game 7'!O35+'Game 8'!O35+'Game 9'!O35+'Game 10'!O35+'Game 11'!O35+'Game 12'!O35+'Game 13'!O35+'Game 14'!O35+'Game 15'!O35+'Game 16'!O35+'Game 17'!O35+'Game 18'!O35+'Game 19'!O35+'Game 20'!O35</f>
        <v>5</v>
      </c>
      <c r="P31" s="8">
        <f>+'Game 1'!P35+'Game 2'!P35+'Game 3'!P35+'Game 4'!P35+'Game 5'!P35+'Game 6'!P35+'Game 7'!P35+'Game 8'!P35+'Game 9'!P35+'Game 10'!P35+'Game 11'!P35+'Game 12'!P35+'Game 13'!P35+'Game 14'!P35+'Game 15'!P35+'Game 16'!P35+'Game 17'!P35+'Game 18'!P35+'Game 19'!P35+'Game 20'!P35</f>
        <v>5</v>
      </c>
      <c r="Q31" s="8">
        <f>+'Game 1'!Q35+'Game 2'!Q35+'Game 3'!Q35+'Game 4'!Q35+'Game 5'!Q35+'Game 6'!Q35+'Game 7'!Q35+'Game 8'!Q35+'Game 9'!Q35+'Game 10'!Q35+'Game 11'!Q35+'Game 12'!Q35+'Game 13'!Q35+'Game 14'!Q35+'Game 15'!Q35+'Game 16'!Q35+'Game 17'!Q35+'Game 18'!Q35+'Game 19'!Q35+'Game 20'!Q35</f>
        <v>4</v>
      </c>
      <c r="R31" s="8">
        <f>+'Game 1'!R35+'Game 2'!R35+'Game 3'!R35+'Game 4'!R35+'Game 5'!R35+'Game 6'!R35+'Game 7'!R35+'Game 8'!R35+'Game 9'!R35+'Game 10'!R35+'Game 11'!R35+'Game 12'!R35+'Game 13'!R35+'Game 14'!R35+'Game 15'!R35+'Game 16'!R35+'Game 17'!R35+'Game 18'!R35+'Game 19'!R35+'Game 20'!R35</f>
        <v>0</v>
      </c>
      <c r="S31" s="8">
        <f>+'Game 1'!S35+'Game 2'!S35+'Game 3'!S35+'Game 4'!S35+'Game 5'!S35+'Game 6'!S35+'Game 7'!S35+'Game 8'!S35+'Game 9'!S35+'Game 10'!S35+'Game 11'!S35+'Game 12'!S35+'Game 13'!S35+'Game 14'!S35+'Game 15'!S35+'Game 16'!S35+'Game 17'!S35+'Game 18'!S35+'Game 19'!S35+'Game 20'!S35</f>
        <v>0</v>
      </c>
      <c r="T31" s="13">
        <f t="shared" ref="T31:T37" si="6">I31/(H31-L31-M31-K31)</f>
        <v>0.3484848485</v>
      </c>
      <c r="U31" s="91">
        <f t="shared" ref="U31:U34" si="7">G31/E31*7</f>
        <v>7.13592233</v>
      </c>
      <c r="V31" s="90"/>
    </row>
    <row r="32" ht="15.75" customHeight="1">
      <c r="A32" s="35">
        <v>2.0</v>
      </c>
      <c r="B32" s="55"/>
      <c r="C32" s="37" t="s">
        <v>92</v>
      </c>
      <c r="D32" s="8">
        <f>+'Game 1'!D36+'Game 2'!D36+'Game 3'!D36+'Game 4'!D36+'Game 5'!D36+'Game 6'!D36+'Game 7'!D36+'Game 8'!D36+'Game 9'!D36+'Game 10'!D36+'Game 11'!D36+'Game 12'!D36+'Game 13'!D36+'Game 14'!D36+'Game 15'!D36+'Game 16'!D36+'Game 17'!D36+'Game 18'!D36+'Game 19'!D36+'Game 20'!D36</f>
        <v>5</v>
      </c>
      <c r="E32" s="19">
        <f>+'Game 1'!E36+'Game 2'!E36+'Game 3'!E36+'Game 4'!E36+'Game 5'!E36+'Game 6'!E36+'Game 7'!E36+'Game 8'!E36+'Game 9'!E36+'Game 10'!E36+'Game 11'!E36+'Game 12'!E36+'Game 13'!E36+'Game 14'!E36+'Game 15'!E36+'Game 16'!E36+'Game 17'!E36+'Game 18'!E36+'Game 19'!E36+'Game 20'!E36</f>
        <v>24.3</v>
      </c>
      <c r="F32" s="8">
        <f>+'Game 1'!F36+'Game 2'!F36+'Game 3'!F36+'Game 4'!F36+'Game 5'!F36+'Game 6'!F36+'Game 7'!F36+'Game 8'!F36+'Game 9'!F36+'Game 10'!F36+'Game 11'!F36+'Game 12'!F36+'Game 13'!F36+'Game 14'!F36+'Game 15'!F36+'Game 16'!F36+'Game 17'!F36+'Game 18'!F36+'Game 19'!F36+'Game 20'!F36</f>
        <v>14</v>
      </c>
      <c r="G32" s="8">
        <f>+'Game 1'!G36+'Game 2'!G36+'Game 3'!G36+'Game 4'!G36+'Game 5'!G36+'Game 6'!G36+'Game 7'!G36+'Game 8'!G36+'Game 9'!G36+'Game 10'!G36+'Game 11'!G36+'Game 12'!G36+'Game 13'!G36+'Game 14'!G36+'Game 15'!G36+'Game 16'!G36+'Game 17'!G36+'Game 18'!G36+'Game 19'!G36+'Game 20'!G36</f>
        <v>9</v>
      </c>
      <c r="H32" s="8">
        <f>+'Game 1'!H36+'Game 2'!H36+'Game 3'!H36+'Game 4'!H36+'Game 5'!H36+'Game 6'!H36+'Game 7'!H36+'Game 8'!H36+'Game 9'!H36+'Game 10'!H36+'Game 11'!H36+'Game 12'!H36+'Game 13'!H36+'Game 14'!H36+'Game 15'!H36+'Game 16'!H36+'Game 17'!H36+'Game 18'!H36+'Game 19'!H36+'Game 20'!H36</f>
        <v>109</v>
      </c>
      <c r="I32" s="8">
        <f>+'Game 1'!I36+'Game 2'!I36+'Game 3'!I36+'Game 4'!I36+'Game 5'!I36+'Game 6'!I36+'Game 7'!I36+'Game 8'!I36+'Game 9'!I36+'Game 10'!I36+'Game 11'!I36+'Game 12'!I36+'Game 13'!I36+'Game 14'!I36+'Game 15'!I36+'Game 16'!I36+'Game 17'!I36+'Game 18'!I36+'Game 19'!I36+'Game 20'!I36</f>
        <v>20</v>
      </c>
      <c r="J32" s="8">
        <f>+'Game 1'!J36+'Game 2'!J36+'Game 3'!J36+'Game 4'!J36+'Game 5'!J36+'Game 6'!J36+'Game 7'!J36+'Game 8'!J36+'Game 9'!J36+'Game 10'!J36+'Game 11'!J36+'Game 12'!J36+'Game 13'!J36+'Game 14'!J36+'Game 15'!J36+'Game 16'!J36+'Game 17'!J36+'Game 18'!J36+'Game 19'!J36+'Game 20'!J36</f>
        <v>2</v>
      </c>
      <c r="K32" s="8">
        <f>+'Game 1'!K36+'Game 2'!K36+'Game 3'!K36+'Game 4'!K36+'Game 5'!K36+'Game 6'!K36+'Game 7'!K36+'Game 8'!K36+'Game 9'!K36+'Game 10'!K36+'Game 11'!K36+'Game 12'!K36+'Game 13'!K36+'Game 14'!K36+'Game 15'!K36+'Game 16'!K36+'Game 17'!K36+'Game 18'!K36+'Game 19'!K36+'Game 20'!K36</f>
        <v>11</v>
      </c>
      <c r="L32" s="8">
        <f>+'Game 1'!L36+'Game 2'!L36+'Game 3'!L36+'Game 4'!L36+'Game 5'!L36+'Game 6'!L36+'Game 7'!L36+'Game 8'!L36+'Game 9'!L36+'Game 10'!L36+'Game 11'!L36+'Game 12'!L36+'Game 13'!L36+'Game 14'!L36+'Game 15'!L36+'Game 16'!L36+'Game 17'!L36+'Game 18'!L36+'Game 19'!L36+'Game 20'!L36</f>
        <v>2</v>
      </c>
      <c r="M32" s="8">
        <f>+'Game 1'!M36+'Game 2'!M36+'Game 3'!M36+'Game 4'!M36+'Game 5'!M36+'Game 6'!M36+'Game 7'!M36+'Game 8'!M36+'Game 9'!M36+'Game 10'!M36+'Game 11'!M36+'Game 12'!M36+'Game 13'!M36+'Game 14'!M36+'Game 15'!M36+'Game 16'!M36+'Game 17'!M36+'Game 18'!M36+'Game 19'!M36+'Game 20'!M36</f>
        <v>0</v>
      </c>
      <c r="N32" s="8">
        <f>+'Game 1'!N36+'Game 2'!N36+'Game 3'!N36+'Game 4'!N36+'Game 5'!N36+'Game 6'!N36+'Game 7'!N36+'Game 8'!N36+'Game 9'!N36+'Game 10'!N36+'Game 11'!N36+'Game 12'!N36+'Game 13'!N36+'Game 14'!N36+'Game 15'!N36+'Game 16'!N36+'Game 17'!N36+'Game 18'!N36+'Game 19'!N36+'Game 20'!N36</f>
        <v>34</v>
      </c>
      <c r="O32" s="8">
        <f>+'Game 1'!O36+'Game 2'!O36+'Game 3'!O36+'Game 4'!O36+'Game 5'!O36+'Game 6'!O36+'Game 7'!O36+'Game 8'!O36+'Game 9'!O36+'Game 10'!O36+'Game 11'!O36+'Game 12'!O36+'Game 13'!O36+'Game 14'!O36+'Game 15'!O36+'Game 16'!O36+'Game 17'!O36+'Game 18'!O36+'Game 19'!O36+'Game 20'!O36</f>
        <v>1</v>
      </c>
      <c r="P32" s="8">
        <f>+'Game 1'!P36+'Game 2'!P36+'Game 3'!P36+'Game 4'!P36+'Game 5'!P36+'Game 6'!P36+'Game 7'!P36+'Game 8'!P36+'Game 9'!P36+'Game 10'!P36+'Game 11'!P36+'Game 12'!P36+'Game 13'!P36+'Game 14'!P36+'Game 15'!P36+'Game 16'!P36+'Game 17'!P36+'Game 18'!P36+'Game 19'!P36+'Game 20'!P36</f>
        <v>2</v>
      </c>
      <c r="Q32" s="8">
        <f>+'Game 1'!Q36+'Game 2'!Q36+'Game 3'!Q36+'Game 4'!Q36+'Game 5'!Q36+'Game 6'!Q36+'Game 7'!Q36+'Game 8'!Q36+'Game 9'!Q36+'Game 10'!Q36+'Game 11'!Q36+'Game 12'!Q36+'Game 13'!Q36+'Game 14'!Q36+'Game 15'!Q36+'Game 16'!Q36+'Game 17'!Q36+'Game 18'!Q36+'Game 19'!Q36+'Game 20'!Q36</f>
        <v>3</v>
      </c>
      <c r="R32" s="8">
        <f>+'Game 1'!R36+'Game 2'!R36+'Game 3'!R36+'Game 4'!R36+'Game 5'!R36+'Game 6'!R36+'Game 7'!R36+'Game 8'!R36+'Game 9'!R36+'Game 10'!R36+'Game 11'!R36+'Game 12'!R36+'Game 13'!R36+'Game 14'!R36+'Game 15'!R36+'Game 16'!R36+'Game 17'!R36+'Game 18'!R36+'Game 19'!R36+'Game 20'!R36</f>
        <v>0</v>
      </c>
      <c r="S32" s="8">
        <f>+'Game 1'!S36+'Game 2'!S36+'Game 3'!S36+'Game 4'!S36+'Game 5'!S36+'Game 6'!S36+'Game 7'!S36+'Game 8'!S36+'Game 9'!S36+'Game 10'!S36+'Game 11'!S36+'Game 12'!S36+'Game 13'!S36+'Game 14'!S36+'Game 15'!S36+'Game 16'!S36+'Game 17'!S36+'Game 18'!S36+'Game 19'!S36+'Game 20'!S36</f>
        <v>0</v>
      </c>
      <c r="T32" s="13">
        <f t="shared" si="6"/>
        <v>0.2083333333</v>
      </c>
      <c r="U32" s="91">
        <f t="shared" si="7"/>
        <v>2.592592593</v>
      </c>
      <c r="V32" s="90"/>
      <c r="AB32" s="92"/>
      <c r="AC32" s="93" t="s">
        <v>144</v>
      </c>
      <c r="AD32" s="10"/>
      <c r="AE32" s="10"/>
      <c r="AF32" s="10"/>
      <c r="AG32" s="3"/>
      <c r="AH32" s="94"/>
      <c r="AI32" s="94"/>
      <c r="AJ32" s="94"/>
      <c r="AK32" s="94"/>
      <c r="AL32" s="94"/>
    </row>
    <row r="33" ht="15.75" customHeight="1">
      <c r="A33" s="35">
        <v>3.0</v>
      </c>
      <c r="B33" s="55"/>
      <c r="C33" s="37" t="s">
        <v>124</v>
      </c>
      <c r="D33" s="8">
        <f>+'Game 1'!D37+'Game 2'!D37+'Game 3'!D37+'Game 4'!D37+'Game 5'!D37+'Game 6'!D37+'Game 7'!D37+'Game 8'!D37+'Game 9'!D37+'Game 10'!D37+'Game 11'!D37+'Game 12'!D37+'Game 13'!D37+'Game 14'!D37+'Game 15'!D37+'Game 16'!D37+'Game 17'!D37+'Game 18'!D37+'Game 19'!D37+'Game 20'!D37</f>
        <v>6</v>
      </c>
      <c r="E33" s="19">
        <f>+'Game 1'!E37+'Game 2'!E37+'Game 3'!E37+'Game 4'!E37+'Game 5'!E37+'Game 6'!E37+'Game 7'!E37+'Game 8'!E37+'Game 9'!E37+'Game 10'!E37+'Game 11'!E37+'Game 12'!E37+'Game 13'!E37+'Game 14'!E37+'Game 15'!E37+'Game 16'!E37+'Game 17'!E37+'Game 18'!E37+'Game 19'!E37+'Game 20'!E37</f>
        <v>20</v>
      </c>
      <c r="F33" s="8">
        <f>+'Game 1'!F37+'Game 2'!F37+'Game 3'!F37+'Game 4'!F37+'Game 5'!F37+'Game 6'!F37+'Game 7'!F37+'Game 8'!F37+'Game 9'!F37+'Game 10'!F37+'Game 11'!F37+'Game 12'!F37+'Game 13'!F37+'Game 14'!F37+'Game 15'!F37+'Game 16'!F37+'Game 17'!F37+'Game 18'!F37+'Game 19'!F37+'Game 20'!F37</f>
        <v>10</v>
      </c>
      <c r="G33" s="8">
        <f>+'Game 1'!G37+'Game 2'!G37+'Game 3'!G37+'Game 4'!G37+'Game 5'!G37+'Game 6'!G37+'Game 7'!G37+'Game 8'!G37+'Game 9'!G37+'Game 10'!G37+'Game 11'!G37+'Game 12'!G37+'Game 13'!G37+'Game 14'!G37+'Game 15'!G37+'Game 16'!G37+'Game 17'!G37+'Game 18'!G37+'Game 19'!G37+'Game 20'!G37</f>
        <v>9</v>
      </c>
      <c r="H33" s="8">
        <f>+'Game 1'!H37+'Game 2'!H37+'Game 3'!H37+'Game 4'!H37+'Game 5'!H37+'Game 6'!H37+'Game 7'!H37+'Game 8'!H37+'Game 9'!H37+'Game 10'!H37+'Game 11'!H37+'Game 12'!H37+'Game 13'!H37+'Game 14'!H37+'Game 15'!H37+'Game 16'!H37+'Game 17'!H37+'Game 18'!H37+'Game 19'!H37+'Game 20'!H37</f>
        <v>85</v>
      </c>
      <c r="I33" s="8">
        <f>+'Game 1'!I37+'Game 2'!I37+'Game 3'!I37+'Game 4'!I37+'Game 5'!I37+'Game 6'!I37+'Game 7'!I37+'Game 8'!I37+'Game 9'!I37+'Game 10'!I37+'Game 11'!I37+'Game 12'!I37+'Game 13'!I37+'Game 14'!I37+'Game 15'!I37+'Game 16'!I37+'Game 17'!I37+'Game 18'!I37+'Game 19'!I37+'Game 20'!I37</f>
        <v>16</v>
      </c>
      <c r="J33" s="8">
        <f>+'Game 1'!J37+'Game 2'!J37+'Game 3'!J37+'Game 4'!J37+'Game 5'!J37+'Game 6'!J37+'Game 7'!J37+'Game 8'!J37+'Game 9'!J37+'Game 10'!J37+'Game 11'!J37+'Game 12'!J37+'Game 13'!J37+'Game 14'!J37+'Game 15'!J37+'Game 16'!J37+'Game 17'!J37+'Game 18'!J37+'Game 19'!J37+'Game 20'!J37</f>
        <v>2</v>
      </c>
      <c r="K33" s="8">
        <f>+'Game 1'!K37+'Game 2'!K37+'Game 3'!K37+'Game 4'!K37+'Game 5'!K37+'Game 6'!K37+'Game 7'!K37+'Game 8'!K37+'Game 9'!K37+'Game 10'!K37+'Game 11'!K37+'Game 12'!K37+'Game 13'!K37+'Game 14'!K37+'Game 15'!K37+'Game 16'!K37+'Game 17'!K37+'Game 18'!K37+'Game 19'!K37+'Game 20'!K37</f>
        <v>5</v>
      </c>
      <c r="L33" s="8">
        <f>+'Game 1'!L37+'Game 2'!L37+'Game 3'!L37+'Game 4'!L37+'Game 5'!L37+'Game 6'!L37+'Game 7'!L37+'Game 8'!L37+'Game 9'!L37+'Game 10'!L37+'Game 11'!L37+'Game 12'!L37+'Game 13'!L37+'Game 14'!L37+'Game 15'!L37+'Game 16'!L37+'Game 17'!L37+'Game 18'!L37+'Game 19'!L37+'Game 20'!L37</f>
        <v>3</v>
      </c>
      <c r="M33" s="8">
        <f>+'Game 1'!M37+'Game 2'!M37+'Game 3'!M37+'Game 4'!M37+'Game 5'!M37+'Game 6'!M37+'Game 7'!M37+'Game 8'!M37+'Game 9'!M37+'Game 10'!M37+'Game 11'!M37+'Game 12'!M37+'Game 13'!M37+'Game 14'!M37+'Game 15'!M37+'Game 16'!M37+'Game 17'!M37+'Game 18'!M37+'Game 19'!M37+'Game 20'!M37</f>
        <v>1</v>
      </c>
      <c r="N33" s="8">
        <f>+'Game 1'!N37+'Game 2'!N37+'Game 3'!N37+'Game 4'!N37+'Game 5'!N37+'Game 6'!N37+'Game 7'!N37+'Game 8'!N37+'Game 9'!N37+'Game 10'!N37+'Game 11'!N37+'Game 12'!N37+'Game 13'!N37+'Game 14'!N37+'Game 15'!N37+'Game 16'!N37+'Game 17'!N37+'Game 18'!N37+'Game 19'!N37+'Game 20'!N37</f>
        <v>18</v>
      </c>
      <c r="O33" s="8">
        <f>+'Game 1'!O37+'Game 2'!O37+'Game 3'!O37+'Game 4'!O37+'Game 5'!O37+'Game 6'!O37+'Game 7'!O37+'Game 8'!O37+'Game 9'!O37+'Game 10'!O37+'Game 11'!O37+'Game 12'!O37+'Game 13'!O37+'Game 14'!O37+'Game 15'!O37+'Game 16'!O37+'Game 17'!O37+'Game 18'!O37+'Game 19'!O37+'Game 20'!O37</f>
        <v>1</v>
      </c>
      <c r="P33" s="8">
        <f>+'Game 1'!P37+'Game 2'!P37+'Game 3'!P37+'Game 4'!P37+'Game 5'!P37+'Game 6'!P37+'Game 7'!P37+'Game 8'!P37+'Game 9'!P37+'Game 10'!P37+'Game 11'!P37+'Game 12'!P37+'Game 13'!P37+'Game 14'!P37+'Game 15'!P37+'Game 16'!P37+'Game 17'!P37+'Game 18'!P37+'Game 19'!P37+'Game 20'!P37</f>
        <v>1</v>
      </c>
      <c r="Q33" s="8">
        <f>+'Game 1'!Q37+'Game 2'!Q37+'Game 3'!Q37+'Game 4'!Q37+'Game 5'!Q37+'Game 6'!Q37+'Game 7'!Q37+'Game 8'!Q37+'Game 9'!Q37+'Game 10'!Q37+'Game 11'!Q37+'Game 12'!Q37+'Game 13'!Q37+'Game 14'!Q37+'Game 15'!Q37+'Game 16'!Q37+'Game 17'!Q37+'Game 18'!Q37+'Game 19'!Q37+'Game 20'!Q37</f>
        <v>1</v>
      </c>
      <c r="R33" s="8">
        <f>+'Game 1'!R37+'Game 2'!R37+'Game 3'!R37+'Game 4'!R37+'Game 5'!R37+'Game 6'!R37+'Game 7'!R37+'Game 8'!R37+'Game 9'!R37+'Game 10'!R37+'Game 11'!R37+'Game 12'!R37+'Game 13'!R37+'Game 14'!R37+'Game 15'!R37+'Game 16'!R37+'Game 17'!R37+'Game 18'!R37+'Game 19'!R37+'Game 20'!R37</f>
        <v>0</v>
      </c>
      <c r="S33" s="8">
        <f>+'Game 1'!S37+'Game 2'!S37+'Game 3'!S37+'Game 4'!S37+'Game 5'!S37+'Game 6'!S37+'Game 7'!S37+'Game 8'!S37+'Game 9'!S37+'Game 10'!S37+'Game 11'!S37+'Game 12'!S37+'Game 13'!S37+'Game 14'!S37+'Game 15'!S37+'Game 16'!S37+'Game 17'!S37+'Game 18'!S37+'Game 19'!S37+'Game 20'!S37</f>
        <v>0</v>
      </c>
      <c r="T33" s="13">
        <f t="shared" si="6"/>
        <v>0.2105263158</v>
      </c>
      <c r="U33" s="91">
        <f t="shared" si="7"/>
        <v>3.15</v>
      </c>
      <c r="V33" s="90"/>
      <c r="AB33" s="92"/>
      <c r="AC33" s="6"/>
      <c r="AD33" s="11"/>
      <c r="AE33" s="11"/>
      <c r="AF33" s="11"/>
      <c r="AG33" s="7"/>
      <c r="AH33" s="94"/>
      <c r="AI33" s="94"/>
      <c r="AJ33" s="94"/>
      <c r="AK33" s="94"/>
      <c r="AL33" s="94"/>
    </row>
    <row r="34" ht="15.75" customHeight="1">
      <c r="A34" s="35">
        <v>4.0</v>
      </c>
      <c r="B34" s="55"/>
      <c r="C34" s="37" t="s">
        <v>128</v>
      </c>
      <c r="D34" s="8">
        <f>+'Game 1'!D38+'Game 2'!D38+'Game 3'!D38+'Game 4'!D38+'Game 5'!D38+'Game 6'!D38+'Game 7'!D38+'Game 8'!D38+'Game 9'!D38+'Game 10'!D38+'Game 11'!D38+'Game 12'!D38+'Game 13'!D38+'Game 14'!D38+'Game 15'!D38+'Game 16'!D38+'Game 17'!D38+'Game 18'!D38+'Game 19'!D38+'Game 20'!D38</f>
        <v>5</v>
      </c>
      <c r="E34" s="19">
        <f>+'Game 1'!E38+'Game 2'!E38+'Game 3'!E38+'Game 4'!E38+'Game 5'!E38+'Game 6'!E38+'Game 7'!E38+'Game 8'!E38+'Game 9'!E38+'Game 10'!E38+'Game 11'!E38+'Game 12'!E38+'Game 13'!E38+'Game 14'!E38+'Game 15'!E38+'Game 16'!E38+'Game 17'!E38+'Game 18'!E38+'Game 19'!E38+'Game 20'!E38</f>
        <v>15</v>
      </c>
      <c r="F34" s="8">
        <f>+'Game 1'!F38+'Game 2'!F38+'Game 3'!F38+'Game 4'!F38+'Game 5'!F38+'Game 6'!F38+'Game 7'!F38+'Game 8'!F38+'Game 9'!F38+'Game 10'!F38+'Game 11'!F38+'Game 12'!F38+'Game 13'!F38+'Game 14'!F38+'Game 15'!F38+'Game 16'!F38+'Game 17'!F38+'Game 18'!F38+'Game 19'!F38+'Game 20'!F38</f>
        <v>8</v>
      </c>
      <c r="G34" s="8">
        <f>+'Game 1'!G38+'Game 2'!G38+'Game 3'!G38+'Game 4'!G38+'Game 5'!G38+'Game 6'!G38+'Game 7'!G38+'Game 8'!G38+'Game 9'!G38+'Game 10'!G38+'Game 11'!G38+'Game 12'!G38+'Game 13'!G38+'Game 14'!G38+'Game 15'!G38+'Game 16'!G38+'Game 17'!G38+'Game 18'!G38+'Game 19'!G38+'Game 20'!G38</f>
        <v>6</v>
      </c>
      <c r="H34" s="8">
        <f>+'Game 1'!H38+'Game 2'!H38+'Game 3'!H38+'Game 4'!H38+'Game 5'!H38+'Game 6'!H38+'Game 7'!H38+'Game 8'!H38+'Game 9'!H38+'Game 10'!H38+'Game 11'!H38+'Game 12'!H38+'Game 13'!H38+'Game 14'!H38+'Game 15'!H38+'Game 16'!H38+'Game 17'!H38+'Game 18'!H38+'Game 19'!H38+'Game 20'!H38</f>
        <v>72</v>
      </c>
      <c r="I34" s="8">
        <f>+'Game 1'!I38+'Game 2'!I38+'Game 3'!I38+'Game 4'!I38+'Game 5'!I38+'Game 6'!I38+'Game 7'!I38+'Game 8'!I38+'Game 9'!I38+'Game 10'!I38+'Game 11'!I38+'Game 12'!I38+'Game 13'!I38+'Game 14'!I38+'Game 15'!I38+'Game 16'!I38+'Game 17'!I38+'Game 18'!I38+'Game 19'!I38+'Game 20'!I38</f>
        <v>16</v>
      </c>
      <c r="J34" s="8">
        <f>+'Game 1'!J38+'Game 2'!J38+'Game 3'!J38+'Game 4'!J38+'Game 5'!J38+'Game 6'!J38+'Game 7'!J38+'Game 8'!J38+'Game 9'!J38+'Game 10'!J38+'Game 11'!J38+'Game 12'!J38+'Game 13'!J38+'Game 14'!J38+'Game 15'!J38+'Game 16'!J38+'Game 17'!J38+'Game 18'!J38+'Game 19'!J38+'Game 20'!J38</f>
        <v>1</v>
      </c>
      <c r="K34" s="8">
        <f>+'Game 1'!K38+'Game 2'!K38+'Game 3'!K38+'Game 4'!K38+'Game 5'!K38+'Game 6'!K38+'Game 7'!K38+'Game 8'!K38+'Game 9'!K38+'Game 10'!K38+'Game 11'!K38+'Game 12'!K38+'Game 13'!K38+'Game 14'!K38+'Game 15'!K38+'Game 16'!K38+'Game 17'!K38+'Game 18'!K38+'Game 19'!K38+'Game 20'!K38</f>
        <v>9</v>
      </c>
      <c r="L34" s="8">
        <f>+'Game 1'!L38+'Game 2'!L38+'Game 3'!L38+'Game 4'!L38+'Game 5'!L38+'Game 6'!L38+'Game 7'!L38+'Game 8'!L38+'Game 9'!L38+'Game 10'!L38+'Game 11'!L38+'Game 12'!L38+'Game 13'!L38+'Game 14'!L38+'Game 15'!L38+'Game 16'!L38+'Game 17'!L38+'Game 18'!L38+'Game 19'!L38+'Game 20'!L38</f>
        <v>2</v>
      </c>
      <c r="M34" s="8">
        <f>+'Game 1'!M38+'Game 2'!M38+'Game 3'!M38+'Game 4'!M38+'Game 5'!M38+'Game 6'!M38+'Game 7'!M38+'Game 8'!M38+'Game 9'!M38+'Game 10'!M38+'Game 11'!M38+'Game 12'!M38+'Game 13'!M38+'Game 14'!M38+'Game 15'!M38+'Game 16'!M38+'Game 17'!M38+'Game 18'!M38+'Game 19'!M38+'Game 20'!M38</f>
        <v>0</v>
      </c>
      <c r="N34" s="8">
        <f>+'Game 1'!N38+'Game 2'!N38+'Game 3'!N38+'Game 4'!N38+'Game 5'!N38+'Game 6'!N38+'Game 7'!N38+'Game 8'!N38+'Game 9'!N38+'Game 10'!N38+'Game 11'!N38+'Game 12'!N38+'Game 13'!N38+'Game 14'!N38+'Game 15'!N38+'Game 16'!N38+'Game 17'!N38+'Game 18'!N38+'Game 19'!N38+'Game 20'!N38</f>
        <v>18</v>
      </c>
      <c r="O34" s="8">
        <f>+'Game 1'!O38+'Game 2'!O38+'Game 3'!O38+'Game 4'!O38+'Game 5'!O38+'Game 6'!O38+'Game 7'!O38+'Game 8'!O38+'Game 9'!O38+'Game 10'!O38+'Game 11'!O38+'Game 12'!O38+'Game 13'!O38+'Game 14'!O38+'Game 15'!O38+'Game 16'!O38+'Game 17'!O38+'Game 18'!O38+'Game 19'!O38+'Game 20'!O38</f>
        <v>1</v>
      </c>
      <c r="P34" s="8">
        <f>+'Game 1'!P38+'Game 2'!P38+'Game 3'!P38+'Game 4'!P38+'Game 5'!P38+'Game 6'!P38+'Game 7'!P38+'Game 8'!P38+'Game 9'!P38+'Game 10'!P38+'Game 11'!P38+'Game 12'!P38+'Game 13'!P38+'Game 14'!P38+'Game 15'!P38+'Game 16'!P38+'Game 17'!P38+'Game 18'!P38+'Game 19'!P38+'Game 20'!P38</f>
        <v>1</v>
      </c>
      <c r="Q34" s="8">
        <f>+'Game 1'!Q38+'Game 2'!Q38+'Game 3'!Q38+'Game 4'!Q38+'Game 5'!Q38+'Game 6'!Q38+'Game 7'!Q38+'Game 8'!Q38+'Game 9'!Q38+'Game 10'!Q38+'Game 11'!Q38+'Game 12'!Q38+'Game 13'!Q38+'Game 14'!Q38+'Game 15'!Q38+'Game 16'!Q38+'Game 17'!Q38+'Game 18'!Q38+'Game 19'!Q38+'Game 20'!Q38</f>
        <v>0</v>
      </c>
      <c r="R34" s="8">
        <f>+'Game 1'!R38+'Game 2'!R38+'Game 3'!R38+'Game 4'!R38+'Game 5'!R38+'Game 6'!R38+'Game 7'!R38+'Game 8'!R38+'Game 9'!R38+'Game 10'!R38+'Game 11'!R38+'Game 12'!R38+'Game 13'!R38+'Game 14'!R38+'Game 15'!R38+'Game 16'!R38+'Game 17'!R38+'Game 18'!R38+'Game 19'!R38+'Game 20'!R38</f>
        <v>0</v>
      </c>
      <c r="S34" s="8">
        <f>+'Game 1'!S38+'Game 2'!S38+'Game 3'!S38+'Game 4'!S38+'Game 5'!S38+'Game 6'!S38+'Game 7'!S38+'Game 8'!S38+'Game 9'!S38+'Game 10'!S38+'Game 11'!S38+'Game 12'!S38+'Game 13'!S38+'Game 14'!S38+'Game 15'!S38+'Game 16'!S38+'Game 17'!S38+'Game 18'!S38+'Game 19'!S38+'Game 20'!S38</f>
        <v>0</v>
      </c>
      <c r="T34" s="13">
        <f t="shared" si="6"/>
        <v>0.262295082</v>
      </c>
      <c r="U34" s="91">
        <f t="shared" si="7"/>
        <v>2.8</v>
      </c>
      <c r="V34" s="90"/>
      <c r="AB34" s="92"/>
      <c r="AC34" s="94"/>
      <c r="AD34" s="94"/>
      <c r="AE34" s="94"/>
      <c r="AF34" s="94"/>
      <c r="AG34" s="94"/>
      <c r="AH34" s="94"/>
      <c r="AI34" s="94"/>
      <c r="AJ34" s="94"/>
      <c r="AK34" s="94"/>
      <c r="AL34" s="94"/>
    </row>
    <row r="35" ht="15.75" customHeight="1">
      <c r="A35" s="35">
        <v>5.0</v>
      </c>
      <c r="B35" s="55"/>
      <c r="C35" s="80"/>
      <c r="D35" s="8">
        <f>+'Game 1'!D39+'Game 2'!D39+'Game 3'!D39+'Game 4'!D39+'Game 5'!D39+'Game 6'!D39+'Game 7'!D39+'Game 8'!D39+'Game 9'!D39+'Game 10'!D39+'Game 11'!D39+'Game 12'!D39+'Game 13'!D39+'Game 14'!D39+'Game 15'!D39+'Game 16'!D39+'Game 17'!D39+'Game 18'!D39+'Game 19'!D39+'Game 20'!D39</f>
        <v>0</v>
      </c>
      <c r="E35" s="19">
        <f>+'Game 1'!E39+'Game 2'!E39+'Game 3'!E39+'Game 4'!E39+'Game 5'!E39+'Game 6'!E39+'Game 7'!E39+'Game 8'!E39+'Game 9'!E39+'Game 10'!E39+'Game 11'!E39+'Game 12'!E39+'Game 13'!E39+'Game 14'!E39+'Game 15'!E39+'Game 16'!E39+'Game 17'!E39+'Game 18'!E39+'Game 19'!E39+'Game 20'!E39</f>
        <v>0</v>
      </c>
      <c r="F35" s="8">
        <f>+'Game 1'!F39+'Game 2'!F39+'Game 3'!F39+'Game 4'!F39+'Game 5'!F39+'Game 6'!F39+'Game 7'!F39+'Game 8'!F39+'Game 9'!F39+'Game 10'!F39+'Game 11'!F39+'Game 12'!F39+'Game 13'!F39+'Game 14'!F39+'Game 15'!F39+'Game 16'!F39+'Game 17'!F39+'Game 18'!F39+'Game 19'!F39+'Game 20'!F39</f>
        <v>0</v>
      </c>
      <c r="G35" s="8">
        <f>+'Game 1'!G39+'Game 2'!G39+'Game 3'!G39+'Game 4'!G39+'Game 5'!G39+'Game 6'!G39+'Game 7'!G39+'Game 8'!G39+'Game 9'!G39+'Game 10'!G39+'Game 11'!G39+'Game 12'!G39+'Game 13'!G39+'Game 14'!G39+'Game 15'!G39+'Game 16'!G39+'Game 17'!G39+'Game 18'!G39+'Game 19'!G39+'Game 20'!G39</f>
        <v>0</v>
      </c>
      <c r="H35" s="8">
        <f>+'Game 1'!H39+'Game 2'!H39+'Game 3'!H39+'Game 4'!H39+'Game 5'!H39+'Game 6'!H39+'Game 7'!H39+'Game 8'!H39+'Game 9'!H39+'Game 10'!H39+'Game 11'!H39+'Game 12'!H39+'Game 13'!H39+'Game 14'!H39+'Game 15'!H39+'Game 16'!H39+'Game 17'!H39+'Game 18'!H39+'Game 19'!H39+'Game 20'!H39</f>
        <v>0</v>
      </c>
      <c r="I35" s="8">
        <f>+'Game 1'!I39+'Game 2'!I39+'Game 3'!I39+'Game 4'!I39+'Game 5'!I39+'Game 6'!I39+'Game 7'!I39+'Game 8'!I39+'Game 9'!I39+'Game 10'!I39+'Game 11'!I39+'Game 12'!I39+'Game 13'!I39+'Game 14'!I39+'Game 15'!I39+'Game 16'!I39+'Game 17'!I39+'Game 18'!I39+'Game 19'!I39+'Game 20'!I39</f>
        <v>0</v>
      </c>
      <c r="J35" s="8">
        <f>+'Game 1'!J39+'Game 2'!J39+'Game 3'!J39+'Game 4'!J39+'Game 5'!J39+'Game 6'!J39+'Game 7'!J39+'Game 8'!J39+'Game 9'!J39+'Game 10'!J39+'Game 11'!J39+'Game 12'!J39+'Game 13'!J39+'Game 14'!J39+'Game 15'!J39+'Game 16'!J39+'Game 17'!J39+'Game 18'!J39+'Game 19'!J39+'Game 20'!J39</f>
        <v>0</v>
      </c>
      <c r="K35" s="8">
        <f>+'Game 1'!K39+'Game 2'!K39+'Game 3'!K39+'Game 4'!K39+'Game 5'!K39+'Game 6'!K39+'Game 7'!K39+'Game 8'!K39+'Game 9'!K39+'Game 10'!K39+'Game 11'!K39+'Game 12'!K39+'Game 13'!K39+'Game 14'!K39+'Game 15'!K39+'Game 16'!K39+'Game 17'!K39+'Game 18'!K39+'Game 19'!K39+'Game 20'!K39</f>
        <v>0</v>
      </c>
      <c r="L35" s="8">
        <f>+'Game 1'!L39+'Game 2'!L39+'Game 3'!L39+'Game 4'!L39+'Game 5'!L39+'Game 6'!L39+'Game 7'!L39+'Game 8'!L39+'Game 9'!L39+'Game 10'!L39+'Game 11'!L39+'Game 12'!L39+'Game 13'!L39+'Game 14'!L39+'Game 15'!L39+'Game 16'!L39+'Game 17'!L39+'Game 18'!L39+'Game 19'!L39+'Game 20'!L39</f>
        <v>0</v>
      </c>
      <c r="M35" s="8">
        <f>+'Game 1'!M39+'Game 2'!M39+'Game 3'!M39+'Game 4'!M39+'Game 5'!M39+'Game 6'!M39+'Game 7'!M39+'Game 8'!M39+'Game 9'!M39+'Game 10'!M39+'Game 11'!M39+'Game 12'!M39+'Game 13'!M39+'Game 14'!M39+'Game 15'!M39+'Game 16'!M39+'Game 17'!M39+'Game 18'!M39+'Game 19'!M39+'Game 20'!M39</f>
        <v>0</v>
      </c>
      <c r="N35" s="8">
        <f>+'Game 1'!N39+'Game 2'!N39+'Game 3'!N39+'Game 4'!N39+'Game 5'!N39+'Game 6'!N39+'Game 7'!N39+'Game 8'!N39+'Game 9'!N39+'Game 10'!N39+'Game 11'!N39+'Game 12'!N39+'Game 13'!N39+'Game 14'!N39+'Game 15'!N39+'Game 16'!N39+'Game 17'!N39+'Game 18'!N39+'Game 19'!N39+'Game 20'!N39</f>
        <v>0</v>
      </c>
      <c r="O35" s="8">
        <f>+'Game 1'!O39+'Game 2'!O39+'Game 3'!O39+'Game 4'!O39+'Game 5'!O39+'Game 6'!O39+'Game 7'!O39+'Game 8'!O39+'Game 9'!O39+'Game 10'!O39+'Game 11'!O39+'Game 12'!O39+'Game 13'!O39+'Game 14'!O39+'Game 15'!O39+'Game 16'!O39+'Game 17'!O39+'Game 18'!O39+'Game 19'!O39+'Game 20'!O39</f>
        <v>0</v>
      </c>
      <c r="P35" s="8">
        <f>+'Game 1'!P39+'Game 2'!P39+'Game 3'!P39+'Game 4'!P39+'Game 5'!P39+'Game 6'!P39+'Game 7'!P39+'Game 8'!P39+'Game 9'!P39+'Game 10'!P39+'Game 11'!P39+'Game 12'!P39+'Game 13'!P39+'Game 14'!P39+'Game 15'!P39+'Game 16'!P39+'Game 17'!P39+'Game 18'!P39+'Game 19'!P39+'Game 20'!P39</f>
        <v>0</v>
      </c>
      <c r="Q35" s="8">
        <f>+'Game 1'!Q39+'Game 2'!Q39+'Game 3'!Q39+'Game 4'!Q39+'Game 5'!Q39+'Game 6'!Q39+'Game 7'!Q39+'Game 8'!Q39+'Game 9'!Q39+'Game 10'!Q39+'Game 11'!Q39+'Game 12'!Q39+'Game 13'!Q39+'Game 14'!Q39+'Game 15'!Q39+'Game 16'!Q39+'Game 17'!Q39+'Game 18'!Q39+'Game 19'!Q39+'Game 20'!Q39</f>
        <v>0</v>
      </c>
      <c r="R35" s="8">
        <f>+'Game 1'!R39+'Game 2'!R39+'Game 3'!R39+'Game 4'!R39+'Game 5'!R39+'Game 6'!R39+'Game 7'!R39+'Game 8'!R39+'Game 9'!R39+'Game 10'!R39+'Game 11'!R39+'Game 12'!R39+'Game 13'!R39+'Game 14'!R39+'Game 15'!R39+'Game 16'!R39+'Game 17'!R39+'Game 18'!R39+'Game 19'!R39+'Game 20'!R39</f>
        <v>0</v>
      </c>
      <c r="S35" s="8">
        <f>+'Game 1'!S39+'Game 2'!S39+'Game 3'!S39+'Game 4'!S39+'Game 5'!S39+'Game 6'!S39+'Game 7'!S39+'Game 8'!S39+'Game 9'!S39+'Game 10'!S39+'Game 11'!S39+'Game 12'!S39+'Game 13'!S39+'Game 14'!S39+'Game 15'!S39+'Game 16'!S39+'Game 17'!S39+'Game 18'!S39+'Game 19'!S39+'Game 20'!S39</f>
        <v>0</v>
      </c>
      <c r="T35" s="13" t="str">
        <f t="shared" si="6"/>
        <v>#DIV/0!</v>
      </c>
      <c r="U35" s="91" t="str">
        <f t="shared" ref="U35:U36" si="8">H35/F35*7</f>
        <v>#DIV/0!</v>
      </c>
      <c r="V35" s="90"/>
      <c r="AB35" s="92"/>
      <c r="AC35" s="94"/>
      <c r="AD35" s="94"/>
      <c r="AE35" s="94"/>
      <c r="AF35" s="94"/>
      <c r="AG35" s="94"/>
      <c r="AH35" s="94"/>
      <c r="AI35" s="94"/>
      <c r="AJ35" s="94"/>
      <c r="AK35" s="94"/>
      <c r="AL35" s="94"/>
    </row>
    <row r="36" ht="15.75" customHeight="1">
      <c r="A36" s="35">
        <v>6.0</v>
      </c>
      <c r="B36" s="55"/>
      <c r="C36" s="80"/>
      <c r="D36" s="8">
        <f>+'Game 1'!D40+'Game 2'!D40+'Game 3'!D40+'Game 4'!D40+'Game 5'!D40+'Game 6'!D40+'Game 7'!D40+'Game 8'!D40+'Game 9'!D40+'Game 10'!D40+'Game 11'!D40+'Game 12'!D40+'Game 13'!D40+'Game 14'!D40+'Game 15'!D40+'Game 16'!D40+'Game 17'!D40+'Game 18'!D40+'Game 19'!D40+'Game 20'!D40</f>
        <v>0</v>
      </c>
      <c r="E36" s="19">
        <f>+'Game 1'!E40+'Game 2'!E40+'Game 3'!E40+'Game 4'!E40+'Game 5'!E40+'Game 6'!E40+'Game 7'!E40+'Game 8'!E40+'Game 9'!E40+'Game 10'!E40+'Game 11'!E40+'Game 12'!E40+'Game 13'!E40+'Game 14'!E40+'Game 15'!E40+'Game 16'!E40+'Game 17'!E40+'Game 18'!E40+'Game 19'!E40+'Game 20'!E40</f>
        <v>0</v>
      </c>
      <c r="F36" s="8">
        <f>+'Game 1'!F40+'Game 2'!F40+'Game 3'!F40+'Game 4'!F40+'Game 5'!F40+'Game 6'!F40+'Game 7'!F40+'Game 8'!F40+'Game 9'!F40+'Game 10'!F40+'Game 11'!F40+'Game 12'!F40+'Game 13'!F40+'Game 14'!F40+'Game 15'!F40+'Game 16'!F40+'Game 17'!F40+'Game 18'!F40+'Game 19'!F40+'Game 20'!F40</f>
        <v>0</v>
      </c>
      <c r="G36" s="8">
        <f>+'Game 1'!G40+'Game 2'!G40+'Game 3'!G40+'Game 4'!G40+'Game 5'!G40+'Game 6'!G40+'Game 7'!G40+'Game 8'!G40+'Game 9'!G40+'Game 10'!G40+'Game 11'!G40+'Game 12'!G40+'Game 13'!G40+'Game 14'!G40+'Game 15'!G40+'Game 16'!G40+'Game 17'!G40+'Game 18'!G40+'Game 19'!G40+'Game 20'!G40</f>
        <v>0</v>
      </c>
      <c r="H36" s="8">
        <f>+'Game 1'!H40+'Game 2'!H40+'Game 3'!H40+'Game 4'!H40+'Game 5'!H40+'Game 6'!H40+'Game 7'!H40+'Game 8'!H40+'Game 9'!H40+'Game 10'!H40+'Game 11'!H40+'Game 12'!H40+'Game 13'!H40+'Game 14'!H40+'Game 15'!H40+'Game 16'!H40+'Game 17'!H40+'Game 18'!H40+'Game 19'!H40+'Game 20'!H40</f>
        <v>0</v>
      </c>
      <c r="I36" s="8">
        <f>+'Game 1'!I40+'Game 2'!I40+'Game 3'!I40+'Game 4'!I40+'Game 5'!I40+'Game 6'!I40+'Game 7'!I40+'Game 8'!I40+'Game 9'!I40+'Game 10'!I40+'Game 11'!I40+'Game 12'!I40+'Game 13'!I40+'Game 14'!I40+'Game 15'!I40+'Game 16'!I40+'Game 17'!I40+'Game 18'!I40+'Game 19'!I40+'Game 20'!I40</f>
        <v>0</v>
      </c>
      <c r="J36" s="8">
        <f>+'Game 1'!J40+'Game 2'!J40+'Game 3'!J40+'Game 4'!J40+'Game 5'!J40+'Game 6'!J40+'Game 7'!J40+'Game 8'!J40+'Game 9'!J40+'Game 10'!J40+'Game 11'!J40+'Game 12'!J40+'Game 13'!J40+'Game 14'!J40+'Game 15'!J40+'Game 16'!J40+'Game 17'!J40+'Game 18'!J40+'Game 19'!J40+'Game 20'!J40</f>
        <v>0</v>
      </c>
      <c r="K36" s="8">
        <f>+'Game 1'!K40+'Game 2'!K40+'Game 3'!K40+'Game 4'!K40+'Game 5'!K40+'Game 6'!K40+'Game 7'!K40+'Game 8'!K40+'Game 9'!K40+'Game 10'!K40+'Game 11'!K40+'Game 12'!K40+'Game 13'!K40+'Game 14'!K40+'Game 15'!K40+'Game 16'!K40+'Game 17'!K40+'Game 18'!K40+'Game 19'!K40+'Game 20'!K40</f>
        <v>0</v>
      </c>
      <c r="L36" s="8">
        <f>+'Game 1'!L40+'Game 2'!L40+'Game 3'!L40+'Game 4'!L40+'Game 5'!L40+'Game 6'!L40+'Game 7'!L40+'Game 8'!L40+'Game 9'!L40+'Game 10'!L40+'Game 11'!L40+'Game 12'!L40+'Game 13'!L40+'Game 14'!L40+'Game 15'!L40+'Game 16'!L40+'Game 17'!L40+'Game 18'!L40+'Game 19'!L40+'Game 20'!L40</f>
        <v>0</v>
      </c>
      <c r="M36" s="8">
        <f>+'Game 1'!M40+'Game 2'!M40+'Game 3'!M40+'Game 4'!M40+'Game 5'!M40+'Game 6'!M40+'Game 7'!M40+'Game 8'!M40+'Game 9'!M40+'Game 10'!M40+'Game 11'!M40+'Game 12'!M40+'Game 13'!M40+'Game 14'!M40+'Game 15'!M40+'Game 16'!M40+'Game 17'!M40+'Game 18'!M40+'Game 19'!M40+'Game 20'!M40</f>
        <v>0</v>
      </c>
      <c r="N36" s="8">
        <f>+'Game 1'!N40+'Game 2'!N40+'Game 3'!N40+'Game 4'!N40+'Game 5'!N40+'Game 6'!N40+'Game 7'!N40+'Game 8'!N40+'Game 9'!N40+'Game 10'!N40+'Game 11'!N40+'Game 12'!N40+'Game 13'!N40+'Game 14'!N40+'Game 15'!N40+'Game 16'!N40+'Game 17'!N40+'Game 18'!N40+'Game 19'!N40+'Game 20'!N40</f>
        <v>0</v>
      </c>
      <c r="O36" s="8">
        <f>+'Game 1'!O40+'Game 2'!O40+'Game 3'!O40+'Game 4'!O40+'Game 5'!O40+'Game 6'!O40+'Game 7'!O40+'Game 8'!O40+'Game 9'!O40+'Game 10'!O40+'Game 11'!O40+'Game 12'!O40+'Game 13'!O40+'Game 14'!O40+'Game 15'!O40+'Game 16'!O40+'Game 17'!O40+'Game 18'!O40+'Game 19'!O40+'Game 20'!O40</f>
        <v>0</v>
      </c>
      <c r="P36" s="8">
        <f>+'Game 1'!P40+'Game 2'!P40+'Game 3'!P40+'Game 4'!P40+'Game 5'!P40+'Game 6'!P40+'Game 7'!P40+'Game 8'!P40+'Game 9'!P40+'Game 10'!P40+'Game 11'!P40+'Game 12'!P40+'Game 13'!P40+'Game 14'!P40+'Game 15'!P40+'Game 16'!P40+'Game 17'!P40+'Game 18'!P40+'Game 19'!P40+'Game 20'!P40</f>
        <v>0</v>
      </c>
      <c r="Q36" s="8">
        <f>+'Game 1'!Q40+'Game 2'!Q40+'Game 3'!Q40+'Game 4'!Q40+'Game 5'!Q40+'Game 6'!Q40+'Game 7'!Q40+'Game 8'!Q40+'Game 9'!Q40+'Game 10'!Q40+'Game 11'!Q40+'Game 12'!Q40+'Game 13'!Q40+'Game 14'!Q40+'Game 15'!Q40+'Game 16'!Q40+'Game 17'!Q40+'Game 18'!Q40+'Game 19'!Q40+'Game 20'!Q40</f>
        <v>0</v>
      </c>
      <c r="R36" s="8">
        <f>+'Game 1'!R40+'Game 2'!R40+'Game 3'!R40+'Game 4'!R40+'Game 5'!R40+'Game 6'!R40+'Game 7'!R40+'Game 8'!R40+'Game 9'!R40+'Game 10'!R40+'Game 11'!R40+'Game 12'!R40+'Game 13'!R40+'Game 14'!R40+'Game 15'!R40+'Game 16'!R40+'Game 17'!R40+'Game 18'!R40+'Game 19'!R40+'Game 20'!R40</f>
        <v>0</v>
      </c>
      <c r="S36" s="8">
        <f>+'Game 1'!S40+'Game 2'!S40+'Game 3'!S40+'Game 4'!S40+'Game 5'!S40+'Game 6'!S40+'Game 7'!S40+'Game 8'!S40+'Game 9'!S40+'Game 10'!S40+'Game 11'!S40+'Game 12'!S40+'Game 13'!S40+'Game 14'!S40+'Game 15'!S40+'Game 16'!S40+'Game 17'!S40+'Game 18'!S40+'Game 19'!S40+'Game 20'!S40</f>
        <v>0</v>
      </c>
      <c r="T36" s="13" t="str">
        <f t="shared" si="6"/>
        <v>#DIV/0!</v>
      </c>
      <c r="U36" s="91" t="str">
        <f t="shared" si="8"/>
        <v>#DIV/0!</v>
      </c>
      <c r="V36" s="90"/>
      <c r="AB36" s="92" t="s">
        <v>145</v>
      </c>
      <c r="AC36" s="95" t="s">
        <v>146</v>
      </c>
      <c r="AD36" s="96"/>
      <c r="AE36" s="96"/>
      <c r="AF36" s="96"/>
      <c r="AG36" s="96"/>
      <c r="AH36" s="96"/>
      <c r="AI36" s="96"/>
      <c r="AJ36" s="96"/>
      <c r="AK36" s="96"/>
      <c r="AL36" s="97"/>
    </row>
    <row r="37" ht="12.75" customHeight="1">
      <c r="B37" s="98"/>
      <c r="C37" s="84" t="s">
        <v>142</v>
      </c>
      <c r="D37" s="99"/>
      <c r="E37" s="100">
        <f t="shared" ref="E37:S37" si="9">SUM(E31:E36)</f>
        <v>100.5</v>
      </c>
      <c r="F37" s="101">
        <f t="shared" si="9"/>
        <v>95</v>
      </c>
      <c r="G37" s="101">
        <f t="shared" si="9"/>
        <v>66</v>
      </c>
      <c r="H37" s="101">
        <f t="shared" si="9"/>
        <v>496</v>
      </c>
      <c r="I37" s="101">
        <f t="shared" si="9"/>
        <v>121</v>
      </c>
      <c r="J37" s="101">
        <f t="shared" si="9"/>
        <v>12</v>
      </c>
      <c r="K37" s="101">
        <f t="shared" si="9"/>
        <v>53</v>
      </c>
      <c r="L37" s="101">
        <f t="shared" si="9"/>
        <v>10</v>
      </c>
      <c r="M37" s="101">
        <f t="shared" si="9"/>
        <v>2</v>
      </c>
      <c r="N37" s="101">
        <f t="shared" si="9"/>
        <v>114</v>
      </c>
      <c r="O37" s="101">
        <f t="shared" si="9"/>
        <v>8</v>
      </c>
      <c r="P37" s="101">
        <f t="shared" si="9"/>
        <v>9</v>
      </c>
      <c r="Q37" s="101">
        <f t="shared" si="9"/>
        <v>8</v>
      </c>
      <c r="R37" s="101">
        <f t="shared" si="9"/>
        <v>0</v>
      </c>
      <c r="S37" s="101">
        <f t="shared" si="9"/>
        <v>0</v>
      </c>
      <c r="T37" s="86">
        <f t="shared" si="6"/>
        <v>0.2807424594</v>
      </c>
      <c r="U37" s="102">
        <f>G37/E37*7</f>
        <v>4.597014925</v>
      </c>
      <c r="AB37" s="92"/>
      <c r="AC37" s="103" t="s">
        <v>147</v>
      </c>
      <c r="AD37" s="18"/>
      <c r="AE37" s="18"/>
      <c r="AF37" s="18"/>
      <c r="AG37" s="18"/>
      <c r="AH37" s="18"/>
      <c r="AI37" s="18"/>
      <c r="AJ37" s="18"/>
      <c r="AK37" s="18"/>
      <c r="AL37" s="104"/>
    </row>
    <row r="38" ht="12.75" customHeight="1">
      <c r="AB38" s="92"/>
      <c r="AC38" s="39"/>
      <c r="AD38" s="34"/>
      <c r="AE38" s="34"/>
      <c r="AF38" s="34"/>
      <c r="AG38" s="34"/>
      <c r="AH38" s="34"/>
      <c r="AI38" s="34"/>
      <c r="AJ38" s="34"/>
      <c r="AK38" s="34"/>
      <c r="AL38" s="38"/>
    </row>
    <row r="39" ht="12.75" customHeight="1">
      <c r="AB39" s="92" t="s">
        <v>148</v>
      </c>
      <c r="AC39" s="95" t="s">
        <v>149</v>
      </c>
      <c r="AD39" s="96"/>
      <c r="AE39" s="96"/>
      <c r="AF39" s="96"/>
      <c r="AG39" s="96"/>
      <c r="AH39" s="96"/>
      <c r="AI39" s="96"/>
      <c r="AJ39" s="96"/>
      <c r="AK39" s="96"/>
      <c r="AL39" s="97"/>
    </row>
    <row r="40" ht="12.75" customHeight="1">
      <c r="AB40" s="92"/>
      <c r="AC40" s="103" t="s">
        <v>150</v>
      </c>
      <c r="AD40" s="18"/>
      <c r="AE40" s="18"/>
      <c r="AF40" s="18"/>
      <c r="AG40" s="18"/>
      <c r="AH40" s="18"/>
      <c r="AI40" s="18"/>
      <c r="AJ40" s="18"/>
      <c r="AK40" s="18"/>
      <c r="AL40" s="104"/>
    </row>
    <row r="41" ht="12.75" customHeight="1">
      <c r="AB41" s="92"/>
      <c r="AC41" s="94"/>
      <c r="AD41" s="94"/>
      <c r="AE41" s="94"/>
      <c r="AF41" s="94"/>
      <c r="AG41" s="94"/>
      <c r="AH41" s="94"/>
      <c r="AI41" s="94"/>
      <c r="AJ41" s="94"/>
      <c r="AK41" s="94"/>
      <c r="AL41" s="94"/>
    </row>
    <row r="42" ht="12.75" customHeight="1">
      <c r="AB42" s="92" t="s">
        <v>151</v>
      </c>
      <c r="AC42" s="95"/>
      <c r="AD42" s="96"/>
      <c r="AE42" s="96"/>
      <c r="AF42" s="96"/>
      <c r="AG42" s="96"/>
      <c r="AH42" s="96"/>
      <c r="AI42" s="96"/>
      <c r="AJ42" s="96"/>
      <c r="AK42" s="96"/>
      <c r="AL42" s="97"/>
    </row>
    <row r="43" ht="12.75" customHeight="1">
      <c r="AB43" s="92"/>
      <c r="AC43" s="105" t="s">
        <v>152</v>
      </c>
      <c r="AD43" s="23"/>
      <c r="AE43" s="23"/>
      <c r="AF43" s="23"/>
      <c r="AG43" s="23"/>
      <c r="AH43" s="23"/>
      <c r="AI43" s="23"/>
      <c r="AJ43" s="23"/>
      <c r="AK43" s="23"/>
      <c r="AL43" s="106"/>
    </row>
    <row r="44" ht="12.75" customHeight="1">
      <c r="AB44" s="92"/>
      <c r="AC44" s="103" t="s">
        <v>153</v>
      </c>
      <c r="AD44" s="18"/>
      <c r="AE44" s="18"/>
      <c r="AF44" s="18"/>
      <c r="AG44" s="18"/>
      <c r="AH44" s="18"/>
      <c r="AI44" s="18"/>
      <c r="AJ44" s="18"/>
      <c r="AK44" s="18"/>
      <c r="AL44" s="104"/>
    </row>
    <row r="45" ht="12.75" customHeight="1">
      <c r="AB45" s="92"/>
      <c r="AC45" s="94"/>
      <c r="AD45" s="94"/>
      <c r="AE45" s="94"/>
      <c r="AF45" s="94"/>
      <c r="AG45" s="94"/>
      <c r="AH45" s="94"/>
      <c r="AI45" s="94"/>
      <c r="AJ45" s="94"/>
      <c r="AK45" s="94"/>
      <c r="AL45" s="94"/>
    </row>
    <row r="46" ht="12.75" customHeight="1">
      <c r="AB46" s="92" t="s">
        <v>154</v>
      </c>
      <c r="AC46" s="95" t="s">
        <v>155</v>
      </c>
      <c r="AD46" s="96"/>
      <c r="AE46" s="96"/>
      <c r="AF46" s="96"/>
      <c r="AG46" s="96"/>
      <c r="AH46" s="96"/>
      <c r="AI46" s="96"/>
      <c r="AJ46" s="96"/>
      <c r="AK46" s="96"/>
      <c r="AL46" s="97"/>
    </row>
    <row r="47" ht="12.75" customHeight="1">
      <c r="AB47" s="92"/>
      <c r="AC47" s="105" t="s">
        <v>156</v>
      </c>
      <c r="AD47" s="23"/>
      <c r="AE47" s="23"/>
      <c r="AF47" s="23"/>
      <c r="AG47" s="23"/>
      <c r="AH47" s="23"/>
      <c r="AI47" s="23"/>
      <c r="AJ47" s="23"/>
      <c r="AK47" s="23"/>
      <c r="AL47" s="106"/>
    </row>
    <row r="48" ht="12.75" customHeight="1">
      <c r="AB48" s="92"/>
      <c r="AC48" s="103" t="s">
        <v>157</v>
      </c>
      <c r="AD48" s="18"/>
      <c r="AE48" s="18"/>
      <c r="AF48" s="18"/>
      <c r="AG48" s="18"/>
      <c r="AH48" s="18"/>
      <c r="AI48" s="18"/>
      <c r="AJ48" s="18"/>
      <c r="AK48" s="18"/>
      <c r="AL48" s="104"/>
    </row>
    <row r="49" ht="12.75" customHeight="1">
      <c r="AB49" s="92"/>
      <c r="AC49" s="94"/>
      <c r="AD49" s="94"/>
      <c r="AE49" s="94"/>
      <c r="AF49" s="94"/>
      <c r="AG49" s="94"/>
      <c r="AH49" s="94"/>
      <c r="AI49" s="94"/>
      <c r="AJ49" s="94"/>
      <c r="AK49" s="94"/>
      <c r="AL49" s="94"/>
    </row>
    <row r="50" ht="12.75" customHeight="1">
      <c r="AB50" s="92" t="s">
        <v>158</v>
      </c>
      <c r="AC50" s="107" t="s">
        <v>159</v>
      </c>
      <c r="AD50" s="34"/>
      <c r="AE50" s="34"/>
      <c r="AF50" s="34"/>
      <c r="AG50" s="34"/>
      <c r="AH50" s="34"/>
      <c r="AI50" s="34"/>
      <c r="AJ50" s="34"/>
      <c r="AK50" s="34"/>
      <c r="AL50" s="41"/>
    </row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7">
    <mergeCell ref="AC40:AL40"/>
    <mergeCell ref="AC42:AL42"/>
    <mergeCell ref="AC43:AL43"/>
    <mergeCell ref="AC44:AL44"/>
    <mergeCell ref="AC38:AL38"/>
    <mergeCell ref="AC36:AL36"/>
    <mergeCell ref="AC37:AL37"/>
    <mergeCell ref="B2:C3"/>
    <mergeCell ref="AB6:AF7"/>
    <mergeCell ref="AC32:AG33"/>
    <mergeCell ref="AB9:AC9"/>
    <mergeCell ref="AE9:AF9"/>
    <mergeCell ref="AC46:AL46"/>
    <mergeCell ref="AC48:AL48"/>
    <mergeCell ref="AC50:AL50"/>
    <mergeCell ref="AC47:AL47"/>
    <mergeCell ref="AC39:AL39"/>
  </mergeCells>
  <printOptions/>
  <pageMargins bottom="0.7480314960629921" footer="0.0" header="0.0" left="0.7086614173228347" right="0.7086614173228347" top="0.7480314960629921"/>
  <pageSetup scale="68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43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7" t="s">
        <v>171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7" t="s">
        <v>133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36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134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134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175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176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49">
        <v>1.0</v>
      </c>
      <c r="E13" s="49">
        <v>3.0</v>
      </c>
      <c r="F13" s="52">
        <f t="shared" ref="F13:F20" si="1">E13-M13-P13-Q13-R13</f>
        <v>3</v>
      </c>
      <c r="G13" s="49">
        <v>1.0</v>
      </c>
      <c r="H13" s="51">
        <v>1.0</v>
      </c>
      <c r="I13" s="49">
        <v>1.0</v>
      </c>
      <c r="J13" s="49">
        <v>0.0</v>
      </c>
      <c r="K13" s="49">
        <v>0.0</v>
      </c>
      <c r="L13" s="49">
        <v>0.0</v>
      </c>
      <c r="M13" s="49">
        <v>0.0</v>
      </c>
      <c r="N13" s="49">
        <v>0.0</v>
      </c>
      <c r="O13" s="49">
        <v>0.0</v>
      </c>
      <c r="P13" s="49">
        <v>0.0</v>
      </c>
      <c r="Q13" s="49">
        <v>0.0</v>
      </c>
      <c r="R13" s="49">
        <v>0.0</v>
      </c>
      <c r="S13" s="49">
        <v>0.0</v>
      </c>
      <c r="T13" s="49">
        <v>0.0</v>
      </c>
      <c r="U13" s="49">
        <v>0.0</v>
      </c>
      <c r="V13" s="49">
        <v>0.0</v>
      </c>
      <c r="W13" s="52">
        <f t="shared" ref="W13:W32" si="2">I13+2*J13+3*K13+4*L13</f>
        <v>1</v>
      </c>
      <c r="X13" s="53">
        <f t="shared" ref="X13:X32" si="3">(I13+(2*J13)+(3*K13)+(4*L13))/F13</f>
        <v>0.3333333333</v>
      </c>
      <c r="Y13" s="53">
        <f t="shared" ref="Y13:Y32" si="4">(H13+M13+P13)/(F13+M13+P13+R13)</f>
        <v>0.3333333333</v>
      </c>
      <c r="Z13" s="53">
        <f t="shared" ref="Z13:Z32" si="5">H13/F13</f>
        <v>0.3333333333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3.0</v>
      </c>
      <c r="F14" s="52">
        <f t="shared" si="1"/>
        <v>3</v>
      </c>
      <c r="G14" s="49">
        <v>0.0</v>
      </c>
      <c r="H14" s="56">
        <f t="shared" ref="H14:H15" si="6">SUM(I14:L14)</f>
        <v>0</v>
      </c>
      <c r="I14" s="49">
        <v>0.0</v>
      </c>
      <c r="J14" s="49">
        <v>0.0</v>
      </c>
      <c r="K14" s="49">
        <v>0.0</v>
      </c>
      <c r="L14" s="49">
        <v>0.0</v>
      </c>
      <c r="M14" s="49">
        <v>0.0</v>
      </c>
      <c r="N14" s="49">
        <v>2.0</v>
      </c>
      <c r="O14" s="49">
        <v>0.0</v>
      </c>
      <c r="P14" s="49">
        <v>0.0</v>
      </c>
      <c r="Q14" s="49">
        <v>0.0</v>
      </c>
      <c r="R14" s="49">
        <v>0.0</v>
      </c>
      <c r="S14" s="49">
        <v>1.0</v>
      </c>
      <c r="T14" s="49">
        <v>0.0</v>
      </c>
      <c r="U14" s="49">
        <v>0.0</v>
      </c>
      <c r="V14" s="49">
        <v>0.0</v>
      </c>
      <c r="W14" s="52">
        <f t="shared" si="2"/>
        <v>0</v>
      </c>
      <c r="X14" s="53">
        <f t="shared" si="3"/>
        <v>0</v>
      </c>
      <c r="Y14" s="53">
        <f t="shared" si="4"/>
        <v>0</v>
      </c>
      <c r="Z14" s="53">
        <f t="shared" si="5"/>
        <v>0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2.0</v>
      </c>
      <c r="F15" s="52">
        <f t="shared" si="1"/>
        <v>2</v>
      </c>
      <c r="G15" s="49">
        <v>0.0</v>
      </c>
      <c r="H15" s="56">
        <f t="shared" si="6"/>
        <v>0</v>
      </c>
      <c r="I15" s="49">
        <v>0.0</v>
      </c>
      <c r="J15" s="49">
        <v>0.0</v>
      </c>
      <c r="K15" s="49">
        <v>0.0</v>
      </c>
      <c r="L15" s="49">
        <v>0.0</v>
      </c>
      <c r="M15" s="49">
        <v>0.0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1.0</v>
      </c>
      <c r="T15" s="49">
        <v>0.0</v>
      </c>
      <c r="U15" s="49">
        <v>0.0</v>
      </c>
      <c r="V15" s="49">
        <v>0.0</v>
      </c>
      <c r="W15" s="52">
        <f t="shared" si="2"/>
        <v>0</v>
      </c>
      <c r="X15" s="53">
        <f t="shared" si="3"/>
        <v>0</v>
      </c>
      <c r="Y15" s="53">
        <f t="shared" si="4"/>
        <v>0</v>
      </c>
      <c r="Z15" s="53">
        <f t="shared" si="5"/>
        <v>0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3.0</v>
      </c>
      <c r="F16" s="52">
        <f t="shared" si="1"/>
        <v>3</v>
      </c>
      <c r="G16" s="49">
        <v>0.0</v>
      </c>
      <c r="H16" s="51">
        <v>1.0</v>
      </c>
      <c r="I16" s="49">
        <v>0.0</v>
      </c>
      <c r="J16" s="49">
        <v>1.0</v>
      </c>
      <c r="K16" s="49">
        <v>0.0</v>
      </c>
      <c r="L16" s="49">
        <v>0.0</v>
      </c>
      <c r="M16" s="49">
        <v>0.0</v>
      </c>
      <c r="N16" s="49">
        <v>0.0</v>
      </c>
      <c r="O16" s="49">
        <v>0.0</v>
      </c>
      <c r="P16" s="49">
        <v>0.0</v>
      </c>
      <c r="Q16" s="49">
        <v>0.0</v>
      </c>
      <c r="R16" s="49">
        <v>0.0</v>
      </c>
      <c r="S16" s="49">
        <v>2.0</v>
      </c>
      <c r="T16" s="49">
        <v>0.0</v>
      </c>
      <c r="U16" s="49">
        <v>1.0</v>
      </c>
      <c r="V16" s="49">
        <v>0.0</v>
      </c>
      <c r="W16" s="52">
        <f t="shared" si="2"/>
        <v>2</v>
      </c>
      <c r="X16" s="53">
        <f t="shared" si="3"/>
        <v>0.6666666667</v>
      </c>
      <c r="Y16" s="53">
        <f t="shared" si="4"/>
        <v>0.3333333333</v>
      </c>
      <c r="Z16" s="53">
        <f t="shared" si="5"/>
        <v>0.3333333333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2.0</v>
      </c>
      <c r="F17" s="52">
        <f t="shared" si="1"/>
        <v>2</v>
      </c>
      <c r="G17" s="49">
        <v>0.0</v>
      </c>
      <c r="H17" s="56">
        <f>SUM(I17:L17)</f>
        <v>0</v>
      </c>
      <c r="I17" s="49">
        <v>0.0</v>
      </c>
      <c r="J17" s="49">
        <v>0.0</v>
      </c>
      <c r="K17" s="49">
        <v>0.0</v>
      </c>
      <c r="L17" s="49">
        <v>0.0</v>
      </c>
      <c r="M17" s="49">
        <v>0.0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1.0</v>
      </c>
      <c r="T17" s="49">
        <v>0.0</v>
      </c>
      <c r="U17" s="49">
        <v>0.0</v>
      </c>
      <c r="V17" s="49">
        <v>0.0</v>
      </c>
      <c r="W17" s="52">
        <f t="shared" si="2"/>
        <v>0</v>
      </c>
      <c r="X17" s="53">
        <f t="shared" si="3"/>
        <v>0</v>
      </c>
      <c r="Y17" s="53">
        <f t="shared" si="4"/>
        <v>0</v>
      </c>
      <c r="Z17" s="53">
        <f t="shared" si="5"/>
        <v>0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3.0</v>
      </c>
      <c r="F18" s="52">
        <f t="shared" si="1"/>
        <v>3</v>
      </c>
      <c r="G18" s="49">
        <v>1.0</v>
      </c>
      <c r="H18" s="51">
        <v>1.0</v>
      </c>
      <c r="I18" s="49">
        <v>0.0</v>
      </c>
      <c r="J18" s="49">
        <v>1.0</v>
      </c>
      <c r="K18" s="49">
        <v>0.0</v>
      </c>
      <c r="L18" s="49">
        <v>0.0</v>
      </c>
      <c r="M18" s="49">
        <v>0.0</v>
      </c>
      <c r="N18" s="49">
        <v>0.0</v>
      </c>
      <c r="O18" s="49">
        <v>1.0</v>
      </c>
      <c r="P18" s="49">
        <v>0.0</v>
      </c>
      <c r="Q18" s="49">
        <v>0.0</v>
      </c>
      <c r="R18" s="49">
        <v>0.0</v>
      </c>
      <c r="S18" s="49">
        <v>1.0</v>
      </c>
      <c r="T18" s="49">
        <v>0.0</v>
      </c>
      <c r="U18" s="49">
        <v>1.0</v>
      </c>
      <c r="V18" s="49">
        <v>0.0</v>
      </c>
      <c r="W18" s="52">
        <f t="shared" si="2"/>
        <v>2</v>
      </c>
      <c r="X18" s="53">
        <f t="shared" si="3"/>
        <v>0.6666666667</v>
      </c>
      <c r="Y18" s="53">
        <f t="shared" si="4"/>
        <v>0.3333333333</v>
      </c>
      <c r="Z18" s="53">
        <f t="shared" si="5"/>
        <v>0.3333333333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ref="H19:H23" si="7">SUM(I19:L19)</f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2"/>
        <v>0</v>
      </c>
      <c r="X19" s="53" t="str">
        <f t="shared" si="3"/>
        <v>#DIV/0!</v>
      </c>
      <c r="Y19" s="53" t="str">
        <f t="shared" si="4"/>
        <v>#DIV/0!</v>
      </c>
      <c r="Z19" s="53" t="str">
        <f t="shared" si="5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3.0</v>
      </c>
      <c r="F20" s="52">
        <f t="shared" si="1"/>
        <v>3</v>
      </c>
      <c r="G20" s="49">
        <v>0.0</v>
      </c>
      <c r="H20" s="56">
        <f t="shared" si="7"/>
        <v>0</v>
      </c>
      <c r="I20" s="49">
        <v>0.0</v>
      </c>
      <c r="J20" s="49">
        <v>0.0</v>
      </c>
      <c r="K20" s="49">
        <v>0.0</v>
      </c>
      <c r="L20" s="49">
        <v>0.0</v>
      </c>
      <c r="M20" s="49">
        <v>0.0</v>
      </c>
      <c r="N20" s="49">
        <v>0.0</v>
      </c>
      <c r="O20" s="49">
        <v>0.0</v>
      </c>
      <c r="P20" s="49">
        <v>0.0</v>
      </c>
      <c r="Q20" s="49">
        <v>0.0</v>
      </c>
      <c r="R20" s="49">
        <v>0.0</v>
      </c>
      <c r="S20" s="49">
        <v>1.0</v>
      </c>
      <c r="T20" s="49">
        <v>0.0</v>
      </c>
      <c r="U20" s="49">
        <v>0.0</v>
      </c>
      <c r="V20" s="49">
        <v>0.0</v>
      </c>
      <c r="W20" s="52">
        <f t="shared" si="2"/>
        <v>0</v>
      </c>
      <c r="X20" s="53">
        <f t="shared" si="3"/>
        <v>0</v>
      </c>
      <c r="Y20" s="53">
        <f t="shared" si="4"/>
        <v>0</v>
      </c>
      <c r="Z20" s="53">
        <f t="shared" si="5"/>
        <v>0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1.0</v>
      </c>
      <c r="F21" s="50">
        <v>1.0</v>
      </c>
      <c r="G21" s="49">
        <v>0.0</v>
      </c>
      <c r="H21" s="56">
        <f t="shared" si="7"/>
        <v>0</v>
      </c>
      <c r="I21" s="49">
        <v>0.0</v>
      </c>
      <c r="J21" s="49">
        <v>0.0</v>
      </c>
      <c r="K21" s="49">
        <v>0.0</v>
      </c>
      <c r="L21" s="49">
        <v>0.0</v>
      </c>
      <c r="M21" s="49">
        <v>0.0</v>
      </c>
      <c r="N21" s="49">
        <v>0.0</v>
      </c>
      <c r="O21" s="49">
        <v>0.0</v>
      </c>
      <c r="P21" s="49">
        <v>0.0</v>
      </c>
      <c r="Q21" s="49">
        <v>0.0</v>
      </c>
      <c r="R21" s="49">
        <v>0.0</v>
      </c>
      <c r="S21" s="49">
        <v>1.0</v>
      </c>
      <c r="T21" s="49">
        <v>0.0</v>
      </c>
      <c r="U21" s="49">
        <v>0.0</v>
      </c>
      <c r="V21" s="49">
        <v>0.0</v>
      </c>
      <c r="W21" s="52">
        <f t="shared" si="2"/>
        <v>0</v>
      </c>
      <c r="X21" s="53">
        <f t="shared" si="3"/>
        <v>0</v>
      </c>
      <c r="Y21" s="53">
        <f t="shared" si="4"/>
        <v>0</v>
      </c>
      <c r="Z21" s="53">
        <f t="shared" si="5"/>
        <v>0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57"/>
      <c r="E22" s="57"/>
      <c r="F22" s="52">
        <f t="shared" ref="F22:F32" si="8">E22-M22-P22-Q22-R22</f>
        <v>0</v>
      </c>
      <c r="G22" s="57"/>
      <c r="H22" s="56">
        <f t="shared" si="7"/>
        <v>0</v>
      </c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2">
        <f t="shared" si="2"/>
        <v>0</v>
      </c>
      <c r="X22" s="53" t="str">
        <f t="shared" si="3"/>
        <v>#DIV/0!</v>
      </c>
      <c r="Y22" s="53" t="str">
        <f t="shared" si="4"/>
        <v>#DIV/0!</v>
      </c>
      <c r="Z22" s="53" t="str">
        <f t="shared" si="5"/>
        <v>#DIV/0!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>
        <v>1.0</v>
      </c>
      <c r="E23" s="49">
        <v>3.0</v>
      </c>
      <c r="F23" s="52">
        <f t="shared" si="8"/>
        <v>3</v>
      </c>
      <c r="G23" s="49">
        <v>0.0</v>
      </c>
      <c r="H23" s="56">
        <f t="shared" si="7"/>
        <v>0</v>
      </c>
      <c r="I23" s="49">
        <v>0.0</v>
      </c>
      <c r="J23" s="49">
        <v>0.0</v>
      </c>
      <c r="K23" s="49">
        <v>0.0</v>
      </c>
      <c r="L23" s="49">
        <v>0.0</v>
      </c>
      <c r="M23" s="49">
        <v>0.0</v>
      </c>
      <c r="N23" s="49">
        <v>0.0</v>
      </c>
      <c r="O23" s="49">
        <v>0.0</v>
      </c>
      <c r="P23" s="49">
        <v>0.0</v>
      </c>
      <c r="Q23" s="49">
        <v>0.0</v>
      </c>
      <c r="R23" s="49">
        <v>0.0</v>
      </c>
      <c r="S23" s="49">
        <v>2.0</v>
      </c>
      <c r="T23" s="49">
        <v>0.0</v>
      </c>
      <c r="U23" s="49">
        <v>0.0</v>
      </c>
      <c r="V23" s="49">
        <v>0.0</v>
      </c>
      <c r="W23" s="52">
        <f t="shared" si="2"/>
        <v>0</v>
      </c>
      <c r="X23" s="53">
        <f t="shared" si="3"/>
        <v>0</v>
      </c>
      <c r="Y23" s="53">
        <f t="shared" si="4"/>
        <v>0</v>
      </c>
      <c r="Z23" s="53">
        <f t="shared" si="5"/>
        <v>0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1.0</v>
      </c>
      <c r="F24" s="52">
        <f t="shared" si="8"/>
        <v>1</v>
      </c>
      <c r="G24" s="49">
        <v>0.0</v>
      </c>
      <c r="H24" s="51">
        <v>1.0</v>
      </c>
      <c r="I24" s="49">
        <v>1.0</v>
      </c>
      <c r="J24" s="49">
        <v>0.0</v>
      </c>
      <c r="K24" s="49">
        <v>0.0</v>
      </c>
      <c r="L24" s="49">
        <v>0.0</v>
      </c>
      <c r="M24" s="49">
        <v>0.0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0.0</v>
      </c>
      <c r="V24" s="49">
        <v>0.0</v>
      </c>
      <c r="W24" s="52">
        <f t="shared" si="2"/>
        <v>1</v>
      </c>
      <c r="X24" s="53">
        <f t="shared" si="3"/>
        <v>1</v>
      </c>
      <c r="Y24" s="53">
        <f t="shared" si="4"/>
        <v>1</v>
      </c>
      <c r="Z24" s="53">
        <f t="shared" si="5"/>
        <v>1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49">
        <v>1.0</v>
      </c>
      <c r="E25" s="49">
        <v>3.0</v>
      </c>
      <c r="F25" s="52">
        <f t="shared" si="8"/>
        <v>3</v>
      </c>
      <c r="G25" s="49">
        <v>1.0</v>
      </c>
      <c r="H25" s="51">
        <v>2.0</v>
      </c>
      <c r="I25" s="49">
        <v>2.0</v>
      </c>
      <c r="J25" s="49">
        <v>0.0</v>
      </c>
      <c r="K25" s="49">
        <v>0.0</v>
      </c>
      <c r="L25" s="49">
        <v>0.0</v>
      </c>
      <c r="M25" s="49">
        <v>0.0</v>
      </c>
      <c r="N25" s="49">
        <v>0.0</v>
      </c>
      <c r="O25" s="49">
        <v>0.0</v>
      </c>
      <c r="P25" s="49">
        <v>0.0</v>
      </c>
      <c r="Q25" s="49">
        <v>0.0</v>
      </c>
      <c r="R25" s="49">
        <v>0.0</v>
      </c>
      <c r="S25" s="49">
        <v>1.0</v>
      </c>
      <c r="T25" s="49">
        <v>0.0</v>
      </c>
      <c r="U25" s="49">
        <v>0.0</v>
      </c>
      <c r="V25" s="49">
        <v>0.0</v>
      </c>
      <c r="W25" s="52">
        <f t="shared" si="2"/>
        <v>2</v>
      </c>
      <c r="X25" s="53">
        <f t="shared" si="3"/>
        <v>0.6666666667</v>
      </c>
      <c r="Y25" s="53">
        <f t="shared" si="4"/>
        <v>0.6666666667</v>
      </c>
      <c r="Z25" s="53">
        <f t="shared" si="5"/>
        <v>0.6666666667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8"/>
        <v>0</v>
      </c>
      <c r="G26" s="57"/>
      <c r="H26" s="56">
        <f>SUM(I26:L26)</f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2"/>
        <v>0</v>
      </c>
      <c r="X26" s="53" t="str">
        <f t="shared" si="3"/>
        <v>#DIV/0!</v>
      </c>
      <c r="Y26" s="53" t="str">
        <f t="shared" si="4"/>
        <v>#DIV/0!</v>
      </c>
      <c r="Z26" s="53" t="str">
        <f t="shared" si="5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49">
        <v>1.0</v>
      </c>
      <c r="E27" s="49">
        <v>1.0</v>
      </c>
      <c r="F27" s="52">
        <f t="shared" si="8"/>
        <v>1</v>
      </c>
      <c r="G27" s="49">
        <v>0.0</v>
      </c>
      <c r="H27" s="51">
        <v>1.0</v>
      </c>
      <c r="I27" s="49">
        <v>1.0</v>
      </c>
      <c r="J27" s="49">
        <v>0.0</v>
      </c>
      <c r="K27" s="49">
        <v>0.0</v>
      </c>
      <c r="L27" s="49">
        <v>0.0</v>
      </c>
      <c r="M27" s="49">
        <v>0.0</v>
      </c>
      <c r="N27" s="49">
        <v>0.0</v>
      </c>
      <c r="O27" s="49">
        <v>0.0</v>
      </c>
      <c r="P27" s="49">
        <v>0.0</v>
      </c>
      <c r="Q27" s="49">
        <v>0.0</v>
      </c>
      <c r="R27" s="49">
        <v>0.0</v>
      </c>
      <c r="S27" s="49">
        <v>0.0</v>
      </c>
      <c r="T27" s="49">
        <v>0.0</v>
      </c>
      <c r="U27" s="49">
        <v>1.0</v>
      </c>
      <c r="V27" s="49">
        <v>0.0</v>
      </c>
      <c r="W27" s="52">
        <f t="shared" si="2"/>
        <v>1</v>
      </c>
      <c r="X27" s="53">
        <f t="shared" si="3"/>
        <v>1</v>
      </c>
      <c r="Y27" s="53">
        <f t="shared" si="4"/>
        <v>1</v>
      </c>
      <c r="Z27" s="53">
        <f t="shared" si="5"/>
        <v>1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49">
        <v>1.0</v>
      </c>
      <c r="E28" s="49">
        <v>1.0</v>
      </c>
      <c r="F28" s="52">
        <f t="shared" si="8"/>
        <v>1</v>
      </c>
      <c r="G28" s="49">
        <v>0.0</v>
      </c>
      <c r="H28" s="51">
        <v>1.0</v>
      </c>
      <c r="I28" s="49">
        <v>0.0</v>
      </c>
      <c r="J28" s="49">
        <v>0.0</v>
      </c>
      <c r="K28" s="49">
        <v>1.0</v>
      </c>
      <c r="L28" s="49">
        <v>0.0</v>
      </c>
      <c r="M28" s="49">
        <v>0.0</v>
      </c>
      <c r="N28" s="49">
        <v>0.0</v>
      </c>
      <c r="O28" s="49">
        <v>0.0</v>
      </c>
      <c r="P28" s="49">
        <v>0.0</v>
      </c>
      <c r="Q28" s="49">
        <v>0.0</v>
      </c>
      <c r="R28" s="49">
        <v>0.0</v>
      </c>
      <c r="S28" s="49">
        <v>0.0</v>
      </c>
      <c r="T28" s="49">
        <v>0.0</v>
      </c>
      <c r="U28" s="49">
        <v>0.0</v>
      </c>
      <c r="V28" s="49">
        <v>0.0</v>
      </c>
      <c r="W28" s="52">
        <f t="shared" si="2"/>
        <v>3</v>
      </c>
      <c r="X28" s="53">
        <f t="shared" si="3"/>
        <v>3</v>
      </c>
      <c r="Y28" s="53">
        <f t="shared" si="4"/>
        <v>1</v>
      </c>
      <c r="Z28" s="53">
        <f t="shared" si="5"/>
        <v>1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8"/>
        <v>0</v>
      </c>
      <c r="G29" s="57"/>
      <c r="H29" s="56">
        <f t="shared" ref="H29:H32" si="9">SUM(I29:L29)</f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2"/>
        <v>0</v>
      </c>
      <c r="X29" s="53" t="str">
        <f t="shared" si="3"/>
        <v>#DIV/0!</v>
      </c>
      <c r="Y29" s="53" t="str">
        <f t="shared" si="4"/>
        <v>#DIV/0!</v>
      </c>
      <c r="Z29" s="53" t="str">
        <f t="shared" si="5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8"/>
        <v>0</v>
      </c>
      <c r="G30" s="57"/>
      <c r="H30" s="56">
        <f t="shared" si="9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2"/>
        <v>0</v>
      </c>
      <c r="X30" s="53" t="str">
        <f t="shared" si="3"/>
        <v>#DIV/0!</v>
      </c>
      <c r="Y30" s="53" t="str">
        <f t="shared" si="4"/>
        <v>#DIV/0!</v>
      </c>
      <c r="Z30" s="53" t="str">
        <f t="shared" si="5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8"/>
        <v>0</v>
      </c>
      <c r="G31" s="57"/>
      <c r="H31" s="56">
        <f t="shared" si="9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2"/>
        <v>0</v>
      </c>
      <c r="X31" s="53" t="str">
        <f t="shared" si="3"/>
        <v>#DIV/0!</v>
      </c>
      <c r="Y31" s="53" t="str">
        <f t="shared" si="4"/>
        <v>#DIV/0!</v>
      </c>
      <c r="Z31" s="53" t="str">
        <f t="shared" si="5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8"/>
        <v>0</v>
      </c>
      <c r="G32" s="57"/>
      <c r="H32" s="56">
        <f t="shared" si="9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2"/>
        <v>0</v>
      </c>
      <c r="X32" s="53" t="str">
        <f t="shared" si="3"/>
        <v>#DIV/0!</v>
      </c>
      <c r="Y32" s="53" t="str">
        <f t="shared" si="4"/>
        <v>#DIV/0!</v>
      </c>
      <c r="Z32" s="53" t="str">
        <f t="shared" si="5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57"/>
      <c r="E35" s="74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3" t="str">
        <f t="shared" ref="T35:T40" si="10">I35/(H35-K35-L35-M35)</f>
        <v>#DIV/0!</v>
      </c>
      <c r="U35" s="71" t="str">
        <f t="shared" ref="U35:U40" si="11">G35/E35*7</f>
        <v>#DIV/0!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10"/>
        <v>#DIV/0!</v>
      </c>
      <c r="U36" s="71" t="str">
        <f t="shared" si="11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49">
        <v>1.0</v>
      </c>
      <c r="E37" s="70">
        <v>4.0</v>
      </c>
      <c r="F37" s="49">
        <v>6.0</v>
      </c>
      <c r="G37" s="49">
        <v>6.0</v>
      </c>
      <c r="H37" s="49">
        <v>23.0</v>
      </c>
      <c r="I37" s="49">
        <v>5.0</v>
      </c>
      <c r="J37" s="49">
        <v>2.0</v>
      </c>
      <c r="K37" s="49">
        <v>1.0</v>
      </c>
      <c r="L37" s="49">
        <v>3.0</v>
      </c>
      <c r="M37" s="49">
        <v>0.0</v>
      </c>
      <c r="N37" s="49">
        <v>3.0</v>
      </c>
      <c r="O37" s="49">
        <v>0.0</v>
      </c>
      <c r="P37" s="49">
        <v>1.0</v>
      </c>
      <c r="Q37" s="49">
        <v>0.0</v>
      </c>
      <c r="R37" s="49">
        <v>0.0</v>
      </c>
      <c r="S37" s="49">
        <v>0.0</v>
      </c>
      <c r="T37" s="53">
        <f t="shared" si="10"/>
        <v>0.2631578947</v>
      </c>
      <c r="U37" s="71">
        <f t="shared" si="11"/>
        <v>10.5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49">
        <v>1.0</v>
      </c>
      <c r="E38" s="70">
        <v>3.0</v>
      </c>
      <c r="F38" s="49">
        <v>1.0</v>
      </c>
      <c r="G38" s="49">
        <v>1.0</v>
      </c>
      <c r="H38" s="49">
        <v>14.0</v>
      </c>
      <c r="I38" s="49">
        <v>2.0</v>
      </c>
      <c r="J38" s="49">
        <v>0.0</v>
      </c>
      <c r="K38" s="49">
        <v>2.0</v>
      </c>
      <c r="L38" s="49">
        <v>1.0</v>
      </c>
      <c r="M38" s="49">
        <v>0.0</v>
      </c>
      <c r="N38" s="49">
        <v>5.0</v>
      </c>
      <c r="O38" s="49">
        <v>0.0</v>
      </c>
      <c r="P38" s="49">
        <v>0.0</v>
      </c>
      <c r="Q38" s="49">
        <v>0.0</v>
      </c>
      <c r="R38" s="49">
        <v>0.0</v>
      </c>
      <c r="S38" s="49">
        <v>0.0</v>
      </c>
      <c r="T38" s="53">
        <f t="shared" si="10"/>
        <v>0.1818181818</v>
      </c>
      <c r="U38" s="71">
        <f t="shared" si="11"/>
        <v>2.333333333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10"/>
        <v>#DIV/0!</v>
      </c>
      <c r="U39" s="71" t="str">
        <f t="shared" si="11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10"/>
        <v>#DIV/0!</v>
      </c>
      <c r="U40" s="71" t="str">
        <f t="shared" si="11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8"/>
      <c r="D43" s="77">
        <v>1.0</v>
      </c>
      <c r="E43" s="78"/>
      <c r="F43" s="79"/>
      <c r="G43" s="77">
        <v>3.0</v>
      </c>
      <c r="H43" s="77">
        <v>7.0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P8:AA8"/>
    <mergeCell ref="P7:AA7"/>
    <mergeCell ref="P9:AA9"/>
    <mergeCell ref="M9:O9"/>
    <mergeCell ref="E9:K9"/>
    <mergeCell ref="E7:K7"/>
    <mergeCell ref="L7:O7"/>
    <mergeCell ref="L6:O6"/>
    <mergeCell ref="E6:K6"/>
    <mergeCell ref="P6:AA6"/>
    <mergeCell ref="B2:AA3"/>
    <mergeCell ref="P5:AA5"/>
    <mergeCell ref="E5:K5"/>
    <mergeCell ref="L5:O5"/>
    <mergeCell ref="AD5:AH6"/>
    <mergeCell ref="E8:K8"/>
    <mergeCell ref="L8:O8"/>
    <mergeCell ref="AG8:AH8"/>
    <mergeCell ref="AD8:AE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14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28">
        <v>43671.0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28">
        <v>43672.0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36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177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36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136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178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32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49">
        <v>1.0</v>
      </c>
      <c r="E13" s="49">
        <v>1.0</v>
      </c>
      <c r="F13" s="52">
        <f t="shared" ref="F13:F32" si="1">E13-M13-P13-Q13-R13</f>
        <v>1</v>
      </c>
      <c r="G13" s="49">
        <v>0.0</v>
      </c>
      <c r="H13" s="56">
        <f t="shared" ref="H13:H32" si="2">SUM(I13:L13)</f>
        <v>1</v>
      </c>
      <c r="I13" s="49">
        <v>1.0</v>
      </c>
      <c r="J13" s="49">
        <v>0.0</v>
      </c>
      <c r="K13" s="49">
        <v>0.0</v>
      </c>
      <c r="L13" s="49">
        <v>0.0</v>
      </c>
      <c r="M13" s="49">
        <v>0.0</v>
      </c>
      <c r="N13" s="49">
        <v>0.0</v>
      </c>
      <c r="O13" s="49">
        <v>0.0</v>
      </c>
      <c r="P13" s="49">
        <v>0.0</v>
      </c>
      <c r="Q13" s="49">
        <v>0.0</v>
      </c>
      <c r="R13" s="49">
        <v>0.0</v>
      </c>
      <c r="S13" s="49">
        <v>0.0</v>
      </c>
      <c r="T13" s="49">
        <v>0.0</v>
      </c>
      <c r="U13" s="49">
        <v>0.0</v>
      </c>
      <c r="V13" s="49">
        <v>0.0</v>
      </c>
      <c r="W13" s="52">
        <f t="shared" ref="W13:W32" si="3">I13+2*J13+3*K13+4*L13</f>
        <v>1</v>
      </c>
      <c r="X13" s="53">
        <f t="shared" ref="X13:X32" si="4">(I13+(2*J13)+(3*K13)+(4*L13))/F13</f>
        <v>1</v>
      </c>
      <c r="Y13" s="53">
        <f t="shared" ref="Y13:Y32" si="5">(H13+M13+P13)/(F13+M13+P13+R13)</f>
        <v>1</v>
      </c>
      <c r="Z13" s="53">
        <f t="shared" ref="Z13:Z32" si="6">H13/F13</f>
        <v>1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4.0</v>
      </c>
      <c r="F14" s="52">
        <f t="shared" si="1"/>
        <v>4</v>
      </c>
      <c r="G14" s="49">
        <v>1.0</v>
      </c>
      <c r="H14" s="56">
        <f t="shared" si="2"/>
        <v>1</v>
      </c>
      <c r="I14" s="49">
        <v>0.0</v>
      </c>
      <c r="J14" s="49">
        <v>0.0</v>
      </c>
      <c r="K14" s="49">
        <v>1.0</v>
      </c>
      <c r="L14" s="49">
        <v>0.0</v>
      </c>
      <c r="M14" s="49">
        <v>0.0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0.0</v>
      </c>
      <c r="T14" s="49">
        <v>0.0</v>
      </c>
      <c r="U14" s="49">
        <v>0.0</v>
      </c>
      <c r="V14" s="49">
        <v>0.0</v>
      </c>
      <c r="W14" s="52">
        <f t="shared" si="3"/>
        <v>3</v>
      </c>
      <c r="X14" s="53">
        <f t="shared" si="4"/>
        <v>0.75</v>
      </c>
      <c r="Y14" s="53">
        <f t="shared" si="5"/>
        <v>0.25</v>
      </c>
      <c r="Z14" s="53">
        <f t="shared" si="6"/>
        <v>0.25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3.0</v>
      </c>
      <c r="F15" s="52">
        <f t="shared" si="1"/>
        <v>1</v>
      </c>
      <c r="G15" s="49">
        <v>1.0</v>
      </c>
      <c r="H15" s="56">
        <f t="shared" si="2"/>
        <v>0</v>
      </c>
      <c r="I15" s="49">
        <v>0.0</v>
      </c>
      <c r="J15" s="49">
        <v>0.0</v>
      </c>
      <c r="K15" s="49">
        <v>0.0</v>
      </c>
      <c r="L15" s="49">
        <v>0.0</v>
      </c>
      <c r="M15" s="49">
        <v>2.0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0.0</v>
      </c>
      <c r="T15" s="49">
        <v>0.0</v>
      </c>
      <c r="U15" s="49">
        <v>0.0</v>
      </c>
      <c r="V15" s="49">
        <v>0.0</v>
      </c>
      <c r="W15" s="52">
        <f t="shared" si="3"/>
        <v>0</v>
      </c>
      <c r="X15" s="53">
        <f t="shared" si="4"/>
        <v>0</v>
      </c>
      <c r="Y15" s="53">
        <f t="shared" si="5"/>
        <v>0.6666666667</v>
      </c>
      <c r="Z15" s="53">
        <f t="shared" si="6"/>
        <v>0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2.0</v>
      </c>
      <c r="F16" s="52">
        <f t="shared" si="1"/>
        <v>2</v>
      </c>
      <c r="G16" s="49">
        <v>0.0</v>
      </c>
      <c r="H16" s="56">
        <f t="shared" si="2"/>
        <v>0</v>
      </c>
      <c r="I16" s="49">
        <v>0.0</v>
      </c>
      <c r="J16" s="49">
        <v>0.0</v>
      </c>
      <c r="K16" s="49">
        <v>0.0</v>
      </c>
      <c r="L16" s="49">
        <v>0.0</v>
      </c>
      <c r="M16" s="49">
        <v>0.0</v>
      </c>
      <c r="N16" s="49">
        <v>0.0</v>
      </c>
      <c r="O16" s="49">
        <v>0.0</v>
      </c>
      <c r="P16" s="49">
        <v>0.0</v>
      </c>
      <c r="Q16" s="49">
        <v>0.0</v>
      </c>
      <c r="R16" s="49">
        <v>0.0</v>
      </c>
      <c r="S16" s="49">
        <v>0.0</v>
      </c>
      <c r="T16" s="49">
        <v>0.0</v>
      </c>
      <c r="U16" s="49">
        <v>0.0</v>
      </c>
      <c r="V16" s="49">
        <v>0.0</v>
      </c>
      <c r="W16" s="52">
        <f t="shared" si="3"/>
        <v>0</v>
      </c>
      <c r="X16" s="53">
        <f t="shared" si="4"/>
        <v>0</v>
      </c>
      <c r="Y16" s="53">
        <f t="shared" si="5"/>
        <v>0</v>
      </c>
      <c r="Z16" s="53">
        <f t="shared" si="6"/>
        <v>0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1.0</v>
      </c>
      <c r="F17" s="52">
        <f t="shared" si="1"/>
        <v>1</v>
      </c>
      <c r="G17" s="49">
        <v>1.0</v>
      </c>
      <c r="H17" s="56">
        <f t="shared" si="2"/>
        <v>1</v>
      </c>
      <c r="I17" s="49">
        <v>0.0</v>
      </c>
      <c r="J17" s="49">
        <v>1.0</v>
      </c>
      <c r="K17" s="49">
        <v>0.0</v>
      </c>
      <c r="L17" s="49">
        <v>0.0</v>
      </c>
      <c r="M17" s="49">
        <v>0.0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0.0</v>
      </c>
      <c r="T17" s="49">
        <v>0.0</v>
      </c>
      <c r="U17" s="49">
        <v>2.0</v>
      </c>
      <c r="V17" s="49">
        <v>0.0</v>
      </c>
      <c r="W17" s="52">
        <f t="shared" si="3"/>
        <v>2</v>
      </c>
      <c r="X17" s="53">
        <f t="shared" si="4"/>
        <v>2</v>
      </c>
      <c r="Y17" s="53">
        <f t="shared" si="5"/>
        <v>1</v>
      </c>
      <c r="Z17" s="53">
        <f t="shared" si="6"/>
        <v>1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2.0</v>
      </c>
      <c r="F18" s="52">
        <f t="shared" si="1"/>
        <v>2</v>
      </c>
      <c r="G18" s="49">
        <v>1.0</v>
      </c>
      <c r="H18" s="56">
        <f t="shared" si="2"/>
        <v>0</v>
      </c>
      <c r="I18" s="49">
        <v>0.0</v>
      </c>
      <c r="J18" s="49">
        <v>0.0</v>
      </c>
      <c r="K18" s="49">
        <v>0.0</v>
      </c>
      <c r="L18" s="49">
        <v>0.0</v>
      </c>
      <c r="M18" s="49">
        <v>0.0</v>
      </c>
      <c r="N18" s="49">
        <v>0.0</v>
      </c>
      <c r="O18" s="49">
        <v>1.0</v>
      </c>
      <c r="P18" s="49">
        <v>0.0</v>
      </c>
      <c r="Q18" s="49">
        <v>0.0</v>
      </c>
      <c r="R18" s="49">
        <v>0.0</v>
      </c>
      <c r="S18" s="49">
        <v>0.0</v>
      </c>
      <c r="T18" s="49">
        <v>0.0</v>
      </c>
      <c r="U18" s="49">
        <v>0.0</v>
      </c>
      <c r="V18" s="49">
        <v>0.0</v>
      </c>
      <c r="W18" s="52">
        <f t="shared" si="3"/>
        <v>0</v>
      </c>
      <c r="X18" s="53">
        <f t="shared" si="4"/>
        <v>0</v>
      </c>
      <c r="Y18" s="53">
        <f t="shared" si="5"/>
        <v>0</v>
      </c>
      <c r="Z18" s="53">
        <f t="shared" si="6"/>
        <v>0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49">
        <v>1.0</v>
      </c>
      <c r="E19" s="49">
        <v>1.0</v>
      </c>
      <c r="F19" s="52">
        <f t="shared" si="1"/>
        <v>1</v>
      </c>
      <c r="G19" s="49">
        <v>0.0</v>
      </c>
      <c r="H19" s="56">
        <f t="shared" si="2"/>
        <v>0</v>
      </c>
      <c r="I19" s="49">
        <v>0.0</v>
      </c>
      <c r="J19" s="49">
        <v>0.0</v>
      </c>
      <c r="K19" s="49">
        <v>0.0</v>
      </c>
      <c r="L19" s="49">
        <v>0.0</v>
      </c>
      <c r="M19" s="49">
        <v>0.0</v>
      </c>
      <c r="N19" s="49">
        <v>0.0</v>
      </c>
      <c r="O19" s="49">
        <v>0.0</v>
      </c>
      <c r="P19" s="49">
        <v>0.0</v>
      </c>
      <c r="Q19" s="49">
        <v>0.0</v>
      </c>
      <c r="R19" s="49">
        <v>0.0</v>
      </c>
      <c r="S19" s="49">
        <v>1.0</v>
      </c>
      <c r="T19" s="49">
        <v>0.0</v>
      </c>
      <c r="U19" s="49">
        <v>0.0</v>
      </c>
      <c r="V19" s="49">
        <v>0.0</v>
      </c>
      <c r="W19" s="52">
        <f t="shared" si="3"/>
        <v>0</v>
      </c>
      <c r="X19" s="53">
        <f t="shared" si="4"/>
        <v>0</v>
      </c>
      <c r="Y19" s="53">
        <f t="shared" si="5"/>
        <v>0</v>
      </c>
      <c r="Z19" s="53">
        <f t="shared" si="6"/>
        <v>0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2.0</v>
      </c>
      <c r="F20" s="52">
        <f t="shared" si="1"/>
        <v>2</v>
      </c>
      <c r="G20" s="49">
        <v>0.0</v>
      </c>
      <c r="H20" s="56">
        <f t="shared" si="2"/>
        <v>1</v>
      </c>
      <c r="I20" s="49">
        <v>0.0</v>
      </c>
      <c r="J20" s="49">
        <v>1.0</v>
      </c>
      <c r="K20" s="49">
        <v>0.0</v>
      </c>
      <c r="L20" s="49">
        <v>0.0</v>
      </c>
      <c r="M20" s="49">
        <v>0.0</v>
      </c>
      <c r="N20" s="49">
        <v>0.0</v>
      </c>
      <c r="O20" s="49">
        <v>0.0</v>
      </c>
      <c r="P20" s="49">
        <v>0.0</v>
      </c>
      <c r="Q20" s="49">
        <v>0.0</v>
      </c>
      <c r="R20" s="49">
        <v>0.0</v>
      </c>
      <c r="S20" s="49">
        <v>1.0</v>
      </c>
      <c r="T20" s="49">
        <v>0.0</v>
      </c>
      <c r="U20" s="49">
        <v>1.0</v>
      </c>
      <c r="V20" s="49">
        <v>0.0</v>
      </c>
      <c r="W20" s="52">
        <f t="shared" si="3"/>
        <v>2</v>
      </c>
      <c r="X20" s="53">
        <f t="shared" si="4"/>
        <v>1</v>
      </c>
      <c r="Y20" s="53">
        <f t="shared" si="5"/>
        <v>0.5</v>
      </c>
      <c r="Z20" s="53">
        <f t="shared" si="6"/>
        <v>0.5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2.0</v>
      </c>
      <c r="F21" s="52">
        <f t="shared" si="1"/>
        <v>2</v>
      </c>
      <c r="G21" s="49">
        <v>0.0</v>
      </c>
      <c r="H21" s="56">
        <f t="shared" si="2"/>
        <v>1</v>
      </c>
      <c r="I21" s="49">
        <v>0.0</v>
      </c>
      <c r="J21" s="49">
        <v>0.0</v>
      </c>
      <c r="K21" s="49">
        <v>1.0</v>
      </c>
      <c r="L21" s="49">
        <v>0.0</v>
      </c>
      <c r="M21" s="49">
        <v>0.0</v>
      </c>
      <c r="N21" s="49">
        <v>0.0</v>
      </c>
      <c r="O21" s="49">
        <v>0.0</v>
      </c>
      <c r="P21" s="49">
        <v>0.0</v>
      </c>
      <c r="Q21" s="49">
        <v>0.0</v>
      </c>
      <c r="R21" s="49">
        <v>0.0</v>
      </c>
      <c r="S21" s="49">
        <v>1.0</v>
      </c>
      <c r="T21" s="49">
        <v>0.0</v>
      </c>
      <c r="U21" s="49">
        <v>1.0</v>
      </c>
      <c r="V21" s="49">
        <v>0.0</v>
      </c>
      <c r="W21" s="52">
        <f t="shared" si="3"/>
        <v>3</v>
      </c>
      <c r="X21" s="53">
        <f t="shared" si="4"/>
        <v>1.5</v>
      </c>
      <c r="Y21" s="53">
        <f t="shared" si="5"/>
        <v>0.5</v>
      </c>
      <c r="Z21" s="53">
        <f t="shared" si="6"/>
        <v>0.5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2.0</v>
      </c>
      <c r="F22" s="52">
        <f t="shared" si="1"/>
        <v>2</v>
      </c>
      <c r="G22" s="49">
        <v>0.0</v>
      </c>
      <c r="H22" s="56">
        <f t="shared" si="2"/>
        <v>1</v>
      </c>
      <c r="I22" s="49">
        <v>1.0</v>
      </c>
      <c r="J22" s="49">
        <v>0.0</v>
      </c>
      <c r="K22" s="49">
        <v>0.0</v>
      </c>
      <c r="L22" s="49">
        <v>0.0</v>
      </c>
      <c r="M22" s="49">
        <v>0.0</v>
      </c>
      <c r="N22" s="49">
        <v>0.0</v>
      </c>
      <c r="O22" s="49">
        <v>0.0</v>
      </c>
      <c r="P22" s="49">
        <v>0.0</v>
      </c>
      <c r="Q22" s="49">
        <v>0.0</v>
      </c>
      <c r="R22" s="49">
        <v>0.0</v>
      </c>
      <c r="S22" s="49">
        <v>1.0</v>
      </c>
      <c r="T22" s="49">
        <v>0.0</v>
      </c>
      <c r="U22" s="49">
        <v>0.0</v>
      </c>
      <c r="V22" s="49">
        <v>0.0</v>
      </c>
      <c r="W22" s="52">
        <f t="shared" si="3"/>
        <v>1</v>
      </c>
      <c r="X22" s="53">
        <f t="shared" si="4"/>
        <v>0.5</v>
      </c>
      <c r="Y22" s="53">
        <f t="shared" si="5"/>
        <v>0.5</v>
      </c>
      <c r="Z22" s="53">
        <f t="shared" si="6"/>
        <v>0.5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>
        <v>1.0</v>
      </c>
      <c r="E23" s="49">
        <v>2.0</v>
      </c>
      <c r="F23" s="52">
        <f t="shared" si="1"/>
        <v>2</v>
      </c>
      <c r="G23" s="49">
        <v>0.0</v>
      </c>
      <c r="H23" s="56">
        <f t="shared" si="2"/>
        <v>0</v>
      </c>
      <c r="I23" s="49">
        <v>0.0</v>
      </c>
      <c r="J23" s="49">
        <v>0.0</v>
      </c>
      <c r="K23" s="49">
        <v>0.0</v>
      </c>
      <c r="L23" s="49">
        <v>0.0</v>
      </c>
      <c r="M23" s="49">
        <v>0.0</v>
      </c>
      <c r="N23" s="49">
        <v>0.0</v>
      </c>
      <c r="O23" s="49">
        <v>0.0</v>
      </c>
      <c r="P23" s="49">
        <v>0.0</v>
      </c>
      <c r="Q23" s="49">
        <v>0.0</v>
      </c>
      <c r="R23" s="49">
        <v>0.0</v>
      </c>
      <c r="S23" s="49">
        <v>2.0</v>
      </c>
      <c r="T23" s="49">
        <v>0.0</v>
      </c>
      <c r="U23" s="49">
        <v>0.0</v>
      </c>
      <c r="V23" s="49">
        <v>0.0</v>
      </c>
      <c r="W23" s="52">
        <f t="shared" si="3"/>
        <v>0</v>
      </c>
      <c r="X23" s="53">
        <f t="shared" si="4"/>
        <v>0</v>
      </c>
      <c r="Y23" s="53">
        <f t="shared" si="5"/>
        <v>0</v>
      </c>
      <c r="Z23" s="53">
        <f t="shared" si="6"/>
        <v>0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3.0</v>
      </c>
      <c r="F24" s="52">
        <f t="shared" si="1"/>
        <v>2</v>
      </c>
      <c r="G24" s="49">
        <v>0.0</v>
      </c>
      <c r="H24" s="56">
        <f t="shared" si="2"/>
        <v>0</v>
      </c>
      <c r="I24" s="49">
        <v>0.0</v>
      </c>
      <c r="J24" s="49">
        <v>0.0</v>
      </c>
      <c r="K24" s="49">
        <v>0.0</v>
      </c>
      <c r="L24" s="49">
        <v>0.0</v>
      </c>
      <c r="M24" s="49">
        <v>1.0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0.0</v>
      </c>
      <c r="V24" s="49">
        <v>0.0</v>
      </c>
      <c r="W24" s="52">
        <f t="shared" si="3"/>
        <v>0</v>
      </c>
      <c r="X24" s="53">
        <f t="shared" si="4"/>
        <v>0</v>
      </c>
      <c r="Y24" s="53">
        <f t="shared" si="5"/>
        <v>0.3333333333</v>
      </c>
      <c r="Z24" s="53">
        <f t="shared" si="6"/>
        <v>0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49">
        <v>1.0</v>
      </c>
      <c r="E25" s="49">
        <v>2.0</v>
      </c>
      <c r="F25" s="52">
        <f t="shared" si="1"/>
        <v>2</v>
      </c>
      <c r="G25" s="49">
        <v>0.0</v>
      </c>
      <c r="H25" s="56">
        <f t="shared" si="2"/>
        <v>0</v>
      </c>
      <c r="I25" s="49">
        <v>0.0</v>
      </c>
      <c r="J25" s="49">
        <v>0.0</v>
      </c>
      <c r="K25" s="49">
        <v>0.0</v>
      </c>
      <c r="L25" s="49">
        <v>0.0</v>
      </c>
      <c r="M25" s="49">
        <v>0.0</v>
      </c>
      <c r="N25" s="49">
        <v>0.0</v>
      </c>
      <c r="O25" s="49">
        <v>0.0</v>
      </c>
      <c r="P25" s="49">
        <v>0.0</v>
      </c>
      <c r="Q25" s="49">
        <v>0.0</v>
      </c>
      <c r="R25" s="49">
        <v>0.0</v>
      </c>
      <c r="S25" s="49">
        <v>1.0</v>
      </c>
      <c r="T25" s="49">
        <v>0.0</v>
      </c>
      <c r="U25" s="49">
        <v>0.0</v>
      </c>
      <c r="V25" s="49">
        <v>0.0</v>
      </c>
      <c r="W25" s="52">
        <f t="shared" si="3"/>
        <v>0</v>
      </c>
      <c r="X25" s="53">
        <f t="shared" si="4"/>
        <v>0</v>
      </c>
      <c r="Y25" s="53">
        <f t="shared" si="5"/>
        <v>0</v>
      </c>
      <c r="Z25" s="53">
        <f t="shared" si="6"/>
        <v>0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1"/>
        <v>0</v>
      </c>
      <c r="G26" s="57"/>
      <c r="H26" s="56">
        <f t="shared" si="2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3"/>
        <v>0</v>
      </c>
      <c r="X26" s="53" t="str">
        <f t="shared" si="4"/>
        <v>#DIV/0!</v>
      </c>
      <c r="Y26" s="53" t="str">
        <f t="shared" si="5"/>
        <v>#DIV/0!</v>
      </c>
      <c r="Z26" s="53" t="str">
        <f t="shared" si="6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49">
        <v>1.0</v>
      </c>
      <c r="E27" s="49">
        <v>1.0</v>
      </c>
      <c r="F27" s="52">
        <f t="shared" si="1"/>
        <v>1</v>
      </c>
      <c r="G27" s="49">
        <v>0.0</v>
      </c>
      <c r="H27" s="56">
        <f t="shared" si="2"/>
        <v>1</v>
      </c>
      <c r="I27" s="49">
        <v>0.0</v>
      </c>
      <c r="J27" s="49">
        <v>1.0</v>
      </c>
      <c r="K27" s="49">
        <v>0.0</v>
      </c>
      <c r="L27" s="49">
        <v>0.0</v>
      </c>
      <c r="M27" s="49">
        <v>0.0</v>
      </c>
      <c r="N27" s="49">
        <v>0.0</v>
      </c>
      <c r="O27" s="49">
        <v>0.0</v>
      </c>
      <c r="P27" s="49">
        <v>0.0</v>
      </c>
      <c r="Q27" s="49">
        <v>0.0</v>
      </c>
      <c r="R27" s="49">
        <v>0.0</v>
      </c>
      <c r="S27" s="49">
        <v>0.0</v>
      </c>
      <c r="T27" s="49">
        <v>0.0</v>
      </c>
      <c r="U27" s="49">
        <v>1.0</v>
      </c>
      <c r="V27" s="49">
        <v>0.0</v>
      </c>
      <c r="W27" s="52">
        <f t="shared" si="3"/>
        <v>2</v>
      </c>
      <c r="X27" s="53">
        <f t="shared" si="4"/>
        <v>2</v>
      </c>
      <c r="Y27" s="53">
        <f t="shared" si="5"/>
        <v>1</v>
      </c>
      <c r="Z27" s="53">
        <f t="shared" si="6"/>
        <v>1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49">
        <v>1.0</v>
      </c>
      <c r="E28" s="49">
        <v>1.0</v>
      </c>
      <c r="F28" s="52">
        <f t="shared" si="1"/>
        <v>0</v>
      </c>
      <c r="G28" s="49">
        <v>1.0</v>
      </c>
      <c r="H28" s="56">
        <f t="shared" si="2"/>
        <v>0</v>
      </c>
      <c r="I28" s="49">
        <v>0.0</v>
      </c>
      <c r="J28" s="49">
        <v>0.0</v>
      </c>
      <c r="K28" s="49">
        <v>0.0</v>
      </c>
      <c r="L28" s="49">
        <v>0.0</v>
      </c>
      <c r="M28" s="49">
        <v>1.0</v>
      </c>
      <c r="N28" s="49">
        <v>0.0</v>
      </c>
      <c r="O28" s="49">
        <v>0.0</v>
      </c>
      <c r="P28" s="49">
        <v>0.0</v>
      </c>
      <c r="Q28" s="49">
        <v>0.0</v>
      </c>
      <c r="R28" s="49">
        <v>0.0</v>
      </c>
      <c r="S28" s="49">
        <v>0.0</v>
      </c>
      <c r="T28" s="49">
        <v>0.0</v>
      </c>
      <c r="U28" s="49">
        <v>0.0</v>
      </c>
      <c r="V28" s="49">
        <v>0.0</v>
      </c>
      <c r="W28" s="52">
        <f t="shared" si="3"/>
        <v>0</v>
      </c>
      <c r="X28" s="53" t="str">
        <f t="shared" si="4"/>
        <v>#DIV/0!</v>
      </c>
      <c r="Y28" s="53">
        <f t="shared" si="5"/>
        <v>1</v>
      </c>
      <c r="Z28" s="53" t="str">
        <f t="shared" si="6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1"/>
        <v>0</v>
      </c>
      <c r="G29" s="57"/>
      <c r="H29" s="56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3"/>
        <v>0</v>
      </c>
      <c r="X29" s="53" t="str">
        <f t="shared" si="4"/>
        <v>#DIV/0!</v>
      </c>
      <c r="Y29" s="53" t="str">
        <f t="shared" si="5"/>
        <v>#DIV/0!</v>
      </c>
      <c r="Z29" s="53" t="str">
        <f t="shared" si="6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"/>
        <v>0</v>
      </c>
      <c r="G30" s="57"/>
      <c r="H30" s="56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3"/>
        <v>0</v>
      </c>
      <c r="X30" s="53" t="str">
        <f t="shared" si="4"/>
        <v>#DIV/0!</v>
      </c>
      <c r="Y30" s="53" t="str">
        <f t="shared" si="5"/>
        <v>#DIV/0!</v>
      </c>
      <c r="Z30" s="53" t="str">
        <f t="shared" si="6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"/>
        <v>0</v>
      </c>
      <c r="G31" s="57"/>
      <c r="H31" s="56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3"/>
        <v>0</v>
      </c>
      <c r="X31" s="53" t="str">
        <f t="shared" si="4"/>
        <v>#DIV/0!</v>
      </c>
      <c r="Y31" s="53" t="str">
        <f t="shared" si="5"/>
        <v>#DIV/0!</v>
      </c>
      <c r="Z31" s="53" t="str">
        <f t="shared" si="6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"/>
        <v>0</v>
      </c>
      <c r="G32" s="57"/>
      <c r="H32" s="56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3"/>
        <v>0</v>
      </c>
      <c r="X32" s="53" t="str">
        <f t="shared" si="4"/>
        <v>#DIV/0!</v>
      </c>
      <c r="Y32" s="53" t="str">
        <f t="shared" si="5"/>
        <v>#DIV/0!</v>
      </c>
      <c r="Z32" s="53" t="str">
        <f t="shared" si="6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49">
        <v>1.0</v>
      </c>
      <c r="E35" s="70">
        <v>4.0</v>
      </c>
      <c r="F35" s="49">
        <v>2.0</v>
      </c>
      <c r="G35" s="49">
        <v>0.0</v>
      </c>
      <c r="H35" s="49">
        <v>20.0</v>
      </c>
      <c r="I35" s="49">
        <v>4.0</v>
      </c>
      <c r="J35" s="49">
        <v>0.0</v>
      </c>
      <c r="K35" s="49">
        <v>1.0</v>
      </c>
      <c r="L35" s="49">
        <v>1.0</v>
      </c>
      <c r="M35" s="49">
        <v>0.0</v>
      </c>
      <c r="N35" s="49">
        <v>4.0</v>
      </c>
      <c r="O35" s="49">
        <v>1.0</v>
      </c>
      <c r="P35" s="49">
        <v>0.0</v>
      </c>
      <c r="Q35" s="49">
        <v>0.0</v>
      </c>
      <c r="R35" s="49">
        <v>0.0</v>
      </c>
      <c r="S35" s="49">
        <v>0.0</v>
      </c>
      <c r="T35" s="53">
        <f t="shared" ref="T35:T40" si="7">I35/(H35-K35-L35-M35)</f>
        <v>0.2222222222</v>
      </c>
      <c r="U35" s="71">
        <f t="shared" ref="U35:U40" si="8">G35/E35*7</f>
        <v>0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7"/>
        <v>#DIV/0!</v>
      </c>
      <c r="U36" s="71" t="str">
        <f t="shared" si="8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49">
        <v>1.0</v>
      </c>
      <c r="E37" s="70">
        <v>3.0</v>
      </c>
      <c r="F37" s="49">
        <v>2.0</v>
      </c>
      <c r="G37" s="49">
        <v>2.0</v>
      </c>
      <c r="H37" s="49">
        <v>15.0</v>
      </c>
      <c r="I37" s="49">
        <v>4.0</v>
      </c>
      <c r="J37" s="49">
        <v>0.0</v>
      </c>
      <c r="K37" s="49">
        <v>2.0</v>
      </c>
      <c r="L37" s="49">
        <v>0.0</v>
      </c>
      <c r="M37" s="49">
        <v>1.0</v>
      </c>
      <c r="N37" s="49">
        <v>0.0</v>
      </c>
      <c r="O37" s="49">
        <v>0.0</v>
      </c>
      <c r="P37" s="49">
        <v>0.0</v>
      </c>
      <c r="Q37" s="49">
        <v>0.0</v>
      </c>
      <c r="R37" s="49">
        <v>0.0</v>
      </c>
      <c r="S37" s="49">
        <v>0.0</v>
      </c>
      <c r="T37" s="53">
        <f t="shared" si="7"/>
        <v>0.3333333333</v>
      </c>
      <c r="U37" s="71">
        <f t="shared" si="8"/>
        <v>4.666666667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7"/>
        <v>#DIV/0!</v>
      </c>
      <c r="U38" s="71" t="str">
        <f t="shared" si="8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7">
        <v>1.0</v>
      </c>
      <c r="D43" s="78"/>
      <c r="E43" s="78"/>
      <c r="F43" s="79"/>
      <c r="G43" s="77">
        <v>5.0</v>
      </c>
      <c r="H43" s="77">
        <v>4.0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P5:AA5"/>
    <mergeCell ref="E5:K5"/>
    <mergeCell ref="L5:O5"/>
    <mergeCell ref="B2:AA3"/>
    <mergeCell ref="P8:AA8"/>
    <mergeCell ref="L8:O8"/>
    <mergeCell ref="E7:K7"/>
    <mergeCell ref="E8:K8"/>
    <mergeCell ref="E9:K9"/>
    <mergeCell ref="P7:AA7"/>
    <mergeCell ref="E6:K6"/>
    <mergeCell ref="AD8:AE8"/>
    <mergeCell ref="AG8:AH8"/>
    <mergeCell ref="AD5:AH6"/>
    <mergeCell ref="P6:AA6"/>
    <mergeCell ref="P9:AA9"/>
    <mergeCell ref="M9:O9"/>
    <mergeCell ref="L6:O6"/>
    <mergeCell ref="L7:O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57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28">
        <v>43671.0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7" t="s">
        <v>179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36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180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180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181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182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49">
        <v>1.0</v>
      </c>
      <c r="E13" s="49">
        <v>3.0</v>
      </c>
      <c r="F13" s="52">
        <f t="shared" ref="F13:F32" si="1">E13-M13-P13-Q13-R13</f>
        <v>3</v>
      </c>
      <c r="G13" s="49">
        <v>0.0</v>
      </c>
      <c r="H13" s="56">
        <f t="shared" ref="H13:H32" si="2">SUM(I13:L13)</f>
        <v>0</v>
      </c>
      <c r="I13" s="49">
        <v>0.0</v>
      </c>
      <c r="J13" s="49">
        <v>0.0</v>
      </c>
      <c r="K13" s="49">
        <v>0.0</v>
      </c>
      <c r="L13" s="49">
        <v>0.0</v>
      </c>
      <c r="M13" s="49">
        <v>0.0</v>
      </c>
      <c r="N13" s="49">
        <v>0.0</v>
      </c>
      <c r="O13" s="49">
        <v>0.0</v>
      </c>
      <c r="P13" s="49">
        <v>0.0</v>
      </c>
      <c r="Q13" s="49">
        <v>0.0</v>
      </c>
      <c r="R13" s="49">
        <v>0.0</v>
      </c>
      <c r="S13" s="49">
        <v>0.0</v>
      </c>
      <c r="T13" s="49">
        <v>0.0</v>
      </c>
      <c r="U13" s="49">
        <v>0.0</v>
      </c>
      <c r="V13" s="49">
        <v>0.0</v>
      </c>
      <c r="W13" s="52">
        <f t="shared" ref="W13:W32" si="3">I13+2*J13+3*K13+4*L13</f>
        <v>0</v>
      </c>
      <c r="X13" s="53">
        <f t="shared" ref="X13:X32" si="4">(I13+(2*J13)+(3*K13)+(4*L13))/F13</f>
        <v>0</v>
      </c>
      <c r="Y13" s="53">
        <f t="shared" ref="Y13:Y32" si="5">(H13+M13+P13)/(F13+M13+P13+R13)</f>
        <v>0</v>
      </c>
      <c r="Z13" s="53">
        <f t="shared" ref="Z13:Z32" si="6">H13/F13</f>
        <v>0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1.0</v>
      </c>
      <c r="F14" s="52">
        <f t="shared" si="1"/>
        <v>1</v>
      </c>
      <c r="G14" s="49">
        <v>0.0</v>
      </c>
      <c r="H14" s="56">
        <f t="shared" si="2"/>
        <v>1</v>
      </c>
      <c r="I14" s="49">
        <v>0.0</v>
      </c>
      <c r="J14" s="49">
        <v>1.0</v>
      </c>
      <c r="K14" s="49">
        <v>0.0</v>
      </c>
      <c r="L14" s="49">
        <v>0.0</v>
      </c>
      <c r="M14" s="49">
        <v>0.0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0.0</v>
      </c>
      <c r="T14" s="49">
        <v>0.0</v>
      </c>
      <c r="U14" s="49">
        <v>0.0</v>
      </c>
      <c r="V14" s="49">
        <v>0.0</v>
      </c>
      <c r="W14" s="52">
        <f t="shared" si="3"/>
        <v>2</v>
      </c>
      <c r="X14" s="53">
        <f t="shared" si="4"/>
        <v>2</v>
      </c>
      <c r="Y14" s="53">
        <f t="shared" si="5"/>
        <v>1</v>
      </c>
      <c r="Z14" s="53">
        <f t="shared" si="6"/>
        <v>1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2.0</v>
      </c>
      <c r="F15" s="52">
        <f t="shared" si="1"/>
        <v>1</v>
      </c>
      <c r="G15" s="49">
        <v>0.0</v>
      </c>
      <c r="H15" s="56">
        <f t="shared" si="2"/>
        <v>0</v>
      </c>
      <c r="I15" s="49">
        <v>0.0</v>
      </c>
      <c r="J15" s="49">
        <v>0.0</v>
      </c>
      <c r="K15" s="49">
        <v>0.0</v>
      </c>
      <c r="L15" s="49">
        <v>0.0</v>
      </c>
      <c r="M15" s="49">
        <v>1.0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1.0</v>
      </c>
      <c r="T15" s="49">
        <v>0.0</v>
      </c>
      <c r="U15" s="49">
        <v>0.0</v>
      </c>
      <c r="V15" s="49">
        <v>0.0</v>
      </c>
      <c r="W15" s="52">
        <f t="shared" si="3"/>
        <v>0</v>
      </c>
      <c r="X15" s="53">
        <f t="shared" si="4"/>
        <v>0</v>
      </c>
      <c r="Y15" s="53">
        <f t="shared" si="5"/>
        <v>0.5</v>
      </c>
      <c r="Z15" s="53">
        <f t="shared" si="6"/>
        <v>0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57"/>
      <c r="E16" s="57"/>
      <c r="F16" s="52">
        <f t="shared" si="1"/>
        <v>0</v>
      </c>
      <c r="G16" s="57"/>
      <c r="H16" s="56">
        <f t="shared" si="2"/>
        <v>0</v>
      </c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2">
        <f t="shared" si="3"/>
        <v>0</v>
      </c>
      <c r="X16" s="53" t="str">
        <f t="shared" si="4"/>
        <v>#DIV/0!</v>
      </c>
      <c r="Y16" s="53" t="str">
        <f t="shared" si="5"/>
        <v>#DIV/0!</v>
      </c>
      <c r="Z16" s="53" t="str">
        <f t="shared" si="6"/>
        <v>#DIV/0!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2.0</v>
      </c>
      <c r="F17" s="52">
        <f t="shared" si="1"/>
        <v>2</v>
      </c>
      <c r="G17" s="49">
        <v>0.0</v>
      </c>
      <c r="H17" s="56">
        <f t="shared" si="2"/>
        <v>1</v>
      </c>
      <c r="I17" s="49">
        <v>1.0</v>
      </c>
      <c r="J17" s="49">
        <v>0.0</v>
      </c>
      <c r="K17" s="49">
        <v>0.0</v>
      </c>
      <c r="L17" s="49">
        <v>0.0</v>
      </c>
      <c r="M17" s="49">
        <v>0.0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0.0</v>
      </c>
      <c r="T17" s="49">
        <v>0.0</v>
      </c>
      <c r="U17" s="49">
        <v>0.0</v>
      </c>
      <c r="V17" s="49">
        <v>0.0</v>
      </c>
      <c r="W17" s="52">
        <f t="shared" si="3"/>
        <v>1</v>
      </c>
      <c r="X17" s="53">
        <f t="shared" si="4"/>
        <v>0.5</v>
      </c>
      <c r="Y17" s="53">
        <f t="shared" si="5"/>
        <v>0.5</v>
      </c>
      <c r="Z17" s="53">
        <f t="shared" si="6"/>
        <v>0.5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2.0</v>
      </c>
      <c r="F18" s="52">
        <f t="shared" si="1"/>
        <v>2</v>
      </c>
      <c r="G18" s="49">
        <v>0.0</v>
      </c>
      <c r="H18" s="56">
        <f t="shared" si="2"/>
        <v>0</v>
      </c>
      <c r="I18" s="49">
        <v>0.0</v>
      </c>
      <c r="J18" s="49">
        <v>0.0</v>
      </c>
      <c r="K18" s="49">
        <v>0.0</v>
      </c>
      <c r="L18" s="49">
        <v>0.0</v>
      </c>
      <c r="M18" s="49">
        <v>0.0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0.0</v>
      </c>
      <c r="T18" s="49">
        <v>0.0</v>
      </c>
      <c r="U18" s="49">
        <v>0.0</v>
      </c>
      <c r="V18" s="49">
        <v>0.0</v>
      </c>
      <c r="W18" s="52">
        <f t="shared" si="3"/>
        <v>0</v>
      </c>
      <c r="X18" s="53">
        <f t="shared" si="4"/>
        <v>0</v>
      </c>
      <c r="Y18" s="53">
        <f t="shared" si="5"/>
        <v>0</v>
      </c>
      <c r="Z18" s="53">
        <f t="shared" si="6"/>
        <v>0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si="2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3"/>
        <v>0</v>
      </c>
      <c r="X19" s="53" t="str">
        <f t="shared" si="4"/>
        <v>#DIV/0!</v>
      </c>
      <c r="Y19" s="53" t="str">
        <f t="shared" si="5"/>
        <v>#DIV/0!</v>
      </c>
      <c r="Z19" s="53" t="str">
        <f t="shared" si="6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0.0</v>
      </c>
      <c r="F20" s="52">
        <f t="shared" si="1"/>
        <v>0</v>
      </c>
      <c r="G20" s="49">
        <v>0.0</v>
      </c>
      <c r="H20" s="56">
        <f t="shared" si="2"/>
        <v>0</v>
      </c>
      <c r="I20" s="49">
        <v>0.0</v>
      </c>
      <c r="J20" s="49">
        <v>0.0</v>
      </c>
      <c r="K20" s="49">
        <v>0.0</v>
      </c>
      <c r="L20" s="49">
        <v>0.0</v>
      </c>
      <c r="M20" s="49">
        <v>0.0</v>
      </c>
      <c r="N20" s="49">
        <v>0.0</v>
      </c>
      <c r="O20" s="49">
        <v>0.0</v>
      </c>
      <c r="P20" s="49">
        <v>0.0</v>
      </c>
      <c r="Q20" s="49">
        <v>0.0</v>
      </c>
      <c r="R20" s="49">
        <v>0.0</v>
      </c>
      <c r="S20" s="49">
        <v>0.0</v>
      </c>
      <c r="T20" s="49">
        <v>0.0</v>
      </c>
      <c r="U20" s="49">
        <v>0.0</v>
      </c>
      <c r="V20" s="49">
        <v>0.0</v>
      </c>
      <c r="W20" s="52">
        <f t="shared" si="3"/>
        <v>0</v>
      </c>
      <c r="X20" s="53" t="str">
        <f t="shared" si="4"/>
        <v>#DIV/0!</v>
      </c>
      <c r="Y20" s="53" t="str">
        <f t="shared" si="5"/>
        <v>#DIV/0!</v>
      </c>
      <c r="Z20" s="53" t="str">
        <f t="shared" si="6"/>
        <v>#DIV/0!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1.0</v>
      </c>
      <c r="F21" s="52">
        <f t="shared" si="1"/>
        <v>1</v>
      </c>
      <c r="G21" s="49">
        <v>0.0</v>
      </c>
      <c r="H21" s="56">
        <f t="shared" si="2"/>
        <v>0</v>
      </c>
      <c r="I21" s="49">
        <v>0.0</v>
      </c>
      <c r="J21" s="49">
        <v>0.0</v>
      </c>
      <c r="K21" s="49">
        <v>0.0</v>
      </c>
      <c r="L21" s="49">
        <v>0.0</v>
      </c>
      <c r="M21" s="49">
        <v>0.0</v>
      </c>
      <c r="N21" s="49">
        <v>0.0</v>
      </c>
      <c r="O21" s="49">
        <v>0.0</v>
      </c>
      <c r="P21" s="49">
        <v>0.0</v>
      </c>
      <c r="Q21" s="49">
        <v>0.0</v>
      </c>
      <c r="R21" s="49">
        <v>0.0</v>
      </c>
      <c r="S21" s="49">
        <v>0.0</v>
      </c>
      <c r="T21" s="49">
        <v>0.0</v>
      </c>
      <c r="U21" s="49">
        <v>0.0</v>
      </c>
      <c r="V21" s="49">
        <v>0.0</v>
      </c>
      <c r="W21" s="52">
        <f t="shared" si="3"/>
        <v>0</v>
      </c>
      <c r="X21" s="53">
        <f t="shared" si="4"/>
        <v>0</v>
      </c>
      <c r="Y21" s="53">
        <f t="shared" si="5"/>
        <v>0</v>
      </c>
      <c r="Z21" s="53">
        <f t="shared" si="6"/>
        <v>0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2.0</v>
      </c>
      <c r="F22" s="52">
        <f t="shared" si="1"/>
        <v>1</v>
      </c>
      <c r="G22" s="49">
        <v>0.0</v>
      </c>
      <c r="H22" s="56">
        <f t="shared" si="2"/>
        <v>0</v>
      </c>
      <c r="I22" s="49">
        <v>0.0</v>
      </c>
      <c r="J22" s="49">
        <v>0.0</v>
      </c>
      <c r="K22" s="49">
        <v>0.0</v>
      </c>
      <c r="L22" s="49">
        <v>0.0</v>
      </c>
      <c r="M22" s="49">
        <v>1.0</v>
      </c>
      <c r="N22" s="49">
        <v>0.0</v>
      </c>
      <c r="O22" s="49">
        <v>0.0</v>
      </c>
      <c r="P22" s="49">
        <v>0.0</v>
      </c>
      <c r="Q22" s="49">
        <v>0.0</v>
      </c>
      <c r="R22" s="49">
        <v>0.0</v>
      </c>
      <c r="S22" s="49">
        <v>1.0</v>
      </c>
      <c r="T22" s="49">
        <v>0.0</v>
      </c>
      <c r="U22" s="49">
        <v>0.0</v>
      </c>
      <c r="V22" s="49">
        <v>0.0</v>
      </c>
      <c r="W22" s="52">
        <f t="shared" si="3"/>
        <v>0</v>
      </c>
      <c r="X22" s="53">
        <f t="shared" si="4"/>
        <v>0</v>
      </c>
      <c r="Y22" s="53">
        <f t="shared" si="5"/>
        <v>0.5</v>
      </c>
      <c r="Z22" s="53">
        <f t="shared" si="6"/>
        <v>0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/>
      <c r="E23" s="49"/>
      <c r="F23" s="52">
        <f t="shared" si="1"/>
        <v>0</v>
      </c>
      <c r="G23" s="49">
        <v>0.0</v>
      </c>
      <c r="H23" s="56">
        <f t="shared" si="2"/>
        <v>0</v>
      </c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52">
        <f t="shared" si="3"/>
        <v>0</v>
      </c>
      <c r="X23" s="53" t="str">
        <f t="shared" si="4"/>
        <v>#DIV/0!</v>
      </c>
      <c r="Y23" s="53" t="str">
        <f t="shared" si="5"/>
        <v>#DIV/0!</v>
      </c>
      <c r="Z23" s="53" t="str">
        <f t="shared" si="6"/>
        <v>#DIV/0!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2.0</v>
      </c>
      <c r="F24" s="52">
        <f t="shared" si="1"/>
        <v>2</v>
      </c>
      <c r="G24" s="49">
        <v>0.0</v>
      </c>
      <c r="H24" s="56">
        <f t="shared" si="2"/>
        <v>0</v>
      </c>
      <c r="I24" s="49">
        <v>0.0</v>
      </c>
      <c r="J24" s="49">
        <v>0.0</v>
      </c>
      <c r="K24" s="49">
        <v>0.0</v>
      </c>
      <c r="L24" s="49">
        <v>0.0</v>
      </c>
      <c r="M24" s="49">
        <v>0.0</v>
      </c>
      <c r="N24" s="49">
        <v>0.0</v>
      </c>
      <c r="O24" s="49">
        <v>1.0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0.0</v>
      </c>
      <c r="V24" s="49">
        <v>0.0</v>
      </c>
      <c r="W24" s="52">
        <f t="shared" si="3"/>
        <v>0</v>
      </c>
      <c r="X24" s="53">
        <f t="shared" si="4"/>
        <v>0</v>
      </c>
      <c r="Y24" s="53">
        <f t="shared" si="5"/>
        <v>0</v>
      </c>
      <c r="Z24" s="53">
        <f t="shared" si="6"/>
        <v>0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57"/>
      <c r="E25" s="57"/>
      <c r="F25" s="52">
        <f t="shared" si="1"/>
        <v>0</v>
      </c>
      <c r="G25" s="57"/>
      <c r="H25" s="56">
        <f t="shared" si="2"/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2">
        <f t="shared" si="3"/>
        <v>0</v>
      </c>
      <c r="X25" s="53" t="str">
        <f t="shared" si="4"/>
        <v>#DIV/0!</v>
      </c>
      <c r="Y25" s="53" t="str">
        <f t="shared" si="5"/>
        <v>#DIV/0!</v>
      </c>
      <c r="Z25" s="53" t="str">
        <f t="shared" si="6"/>
        <v>#DIV/0!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49">
        <v>1.0</v>
      </c>
      <c r="E26" s="49">
        <v>2.0</v>
      </c>
      <c r="F26" s="52">
        <f t="shared" si="1"/>
        <v>2</v>
      </c>
      <c r="G26" s="49">
        <v>0.0</v>
      </c>
      <c r="H26" s="56">
        <f t="shared" si="2"/>
        <v>1</v>
      </c>
      <c r="I26" s="49">
        <v>1.0</v>
      </c>
      <c r="J26" s="49">
        <v>0.0</v>
      </c>
      <c r="K26" s="49">
        <v>0.0</v>
      </c>
      <c r="L26" s="49">
        <v>0.0</v>
      </c>
      <c r="M26" s="49">
        <v>0.0</v>
      </c>
      <c r="N26" s="49">
        <v>0.0</v>
      </c>
      <c r="O26" s="49">
        <v>0.0</v>
      </c>
      <c r="P26" s="49">
        <v>0.0</v>
      </c>
      <c r="Q26" s="49">
        <v>0.0</v>
      </c>
      <c r="R26" s="49">
        <v>0.0</v>
      </c>
      <c r="S26" s="49">
        <v>1.0</v>
      </c>
      <c r="T26" s="49">
        <v>0.0</v>
      </c>
      <c r="U26" s="49">
        <v>0.0</v>
      </c>
      <c r="V26" s="49">
        <v>0.0</v>
      </c>
      <c r="W26" s="52">
        <f t="shared" si="3"/>
        <v>1</v>
      </c>
      <c r="X26" s="53">
        <f t="shared" si="4"/>
        <v>0.5</v>
      </c>
      <c r="Y26" s="53">
        <f t="shared" si="5"/>
        <v>0.5</v>
      </c>
      <c r="Z26" s="53">
        <f t="shared" si="6"/>
        <v>0.5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49">
        <v>1.0</v>
      </c>
      <c r="E27" s="49">
        <v>0.0</v>
      </c>
      <c r="F27" s="52">
        <f t="shared" si="1"/>
        <v>0</v>
      </c>
      <c r="G27" s="49">
        <v>0.0</v>
      </c>
      <c r="H27" s="56">
        <f t="shared" si="2"/>
        <v>0</v>
      </c>
      <c r="I27" s="49">
        <v>0.0</v>
      </c>
      <c r="J27" s="49">
        <v>0.0</v>
      </c>
      <c r="K27" s="49">
        <v>0.0</v>
      </c>
      <c r="L27" s="49">
        <v>0.0</v>
      </c>
      <c r="M27" s="49">
        <v>0.0</v>
      </c>
      <c r="N27" s="49">
        <v>0.0</v>
      </c>
      <c r="O27" s="49">
        <v>0.0</v>
      </c>
      <c r="P27" s="49">
        <v>0.0</v>
      </c>
      <c r="Q27" s="49">
        <v>0.0</v>
      </c>
      <c r="R27" s="49">
        <v>0.0</v>
      </c>
      <c r="S27" s="49">
        <v>0.0</v>
      </c>
      <c r="T27" s="49">
        <v>0.0</v>
      </c>
      <c r="U27" s="49">
        <v>0.0</v>
      </c>
      <c r="V27" s="49">
        <v>0.0</v>
      </c>
      <c r="W27" s="52">
        <f t="shared" si="3"/>
        <v>0</v>
      </c>
      <c r="X27" s="53" t="str">
        <f t="shared" si="4"/>
        <v>#DIV/0!</v>
      </c>
      <c r="Y27" s="53" t="str">
        <f t="shared" si="5"/>
        <v>#DIV/0!</v>
      </c>
      <c r="Z27" s="53" t="str">
        <f t="shared" si="6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1"/>
        <v>0</v>
      </c>
      <c r="G28" s="57"/>
      <c r="H28" s="56">
        <f t="shared" si="2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3"/>
        <v>0</v>
      </c>
      <c r="X28" s="53" t="str">
        <f t="shared" si="4"/>
        <v>#DIV/0!</v>
      </c>
      <c r="Y28" s="53" t="str">
        <f t="shared" si="5"/>
        <v>#DIV/0!</v>
      </c>
      <c r="Z28" s="53" t="str">
        <f t="shared" si="6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1"/>
        <v>0</v>
      </c>
      <c r="G29" s="57"/>
      <c r="H29" s="56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3"/>
        <v>0</v>
      </c>
      <c r="X29" s="53" t="str">
        <f t="shared" si="4"/>
        <v>#DIV/0!</v>
      </c>
      <c r="Y29" s="53" t="str">
        <f t="shared" si="5"/>
        <v>#DIV/0!</v>
      </c>
      <c r="Z29" s="53" t="str">
        <f t="shared" si="6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"/>
        <v>0</v>
      </c>
      <c r="G30" s="57"/>
      <c r="H30" s="56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3"/>
        <v>0</v>
      </c>
      <c r="X30" s="53" t="str">
        <f t="shared" si="4"/>
        <v>#DIV/0!</v>
      </c>
      <c r="Y30" s="53" t="str">
        <f t="shared" si="5"/>
        <v>#DIV/0!</v>
      </c>
      <c r="Z30" s="53" t="str">
        <f t="shared" si="6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"/>
        <v>0</v>
      </c>
      <c r="G31" s="57"/>
      <c r="H31" s="56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3"/>
        <v>0</v>
      </c>
      <c r="X31" s="53" t="str">
        <f t="shared" si="4"/>
        <v>#DIV/0!</v>
      </c>
      <c r="Y31" s="53" t="str">
        <f t="shared" si="5"/>
        <v>#DIV/0!</v>
      </c>
      <c r="Z31" s="53" t="str">
        <f t="shared" si="6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"/>
        <v>0</v>
      </c>
      <c r="G32" s="57"/>
      <c r="H32" s="56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3"/>
        <v>0</v>
      </c>
      <c r="X32" s="53" t="str">
        <f t="shared" si="4"/>
        <v>#DIV/0!</v>
      </c>
      <c r="Y32" s="53" t="str">
        <f t="shared" si="5"/>
        <v>#DIV/0!</v>
      </c>
      <c r="Z32" s="53" t="str">
        <f t="shared" si="6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49">
        <v>1.0</v>
      </c>
      <c r="E35" s="70">
        <v>4.0</v>
      </c>
      <c r="F35" s="49">
        <v>7.0</v>
      </c>
      <c r="G35" s="49">
        <v>4.0</v>
      </c>
      <c r="H35" s="49">
        <v>24.0</v>
      </c>
      <c r="I35" s="49">
        <v>8.0</v>
      </c>
      <c r="J35" s="49">
        <v>0.0</v>
      </c>
      <c r="K35" s="49">
        <v>3.0</v>
      </c>
      <c r="L35" s="49">
        <v>0.0</v>
      </c>
      <c r="M35" s="49">
        <v>1.0</v>
      </c>
      <c r="N35" s="49">
        <v>4.0</v>
      </c>
      <c r="O35" s="49">
        <v>0.0</v>
      </c>
      <c r="P35" s="49">
        <v>1.0</v>
      </c>
      <c r="Q35" s="49">
        <v>0.0</v>
      </c>
      <c r="R35" s="49">
        <v>0.0</v>
      </c>
      <c r="S35" s="49">
        <v>0.0</v>
      </c>
      <c r="T35" s="53">
        <f t="shared" ref="T35:T40" si="7">I35/(H35-K35-L35-M35)</f>
        <v>0.4</v>
      </c>
      <c r="U35" s="71">
        <f t="shared" ref="U35:U40" si="8">G35/E35*7</f>
        <v>7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7"/>
        <v>#DIV/0!</v>
      </c>
      <c r="U36" s="71" t="str">
        <f t="shared" si="8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7"/>
        <v>#DIV/0!</v>
      </c>
      <c r="U37" s="71" t="str">
        <f t="shared" si="8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49">
        <v>1.0</v>
      </c>
      <c r="E38" s="70">
        <v>1.0</v>
      </c>
      <c r="F38" s="49">
        <v>0.0</v>
      </c>
      <c r="G38" s="49">
        <v>0.0</v>
      </c>
      <c r="H38" s="49">
        <v>5.0</v>
      </c>
      <c r="I38" s="49">
        <v>0.0</v>
      </c>
      <c r="J38" s="49">
        <v>0.0</v>
      </c>
      <c r="K38" s="49">
        <v>1.0</v>
      </c>
      <c r="L38" s="49">
        <v>0.0</v>
      </c>
      <c r="M38" s="49">
        <v>0.0</v>
      </c>
      <c r="N38" s="49">
        <v>3.0</v>
      </c>
      <c r="O38" s="49">
        <v>0.0</v>
      </c>
      <c r="P38" s="49">
        <v>0.0</v>
      </c>
      <c r="Q38" s="49">
        <v>0.0</v>
      </c>
      <c r="R38" s="49">
        <v>0.0</v>
      </c>
      <c r="S38" s="49">
        <v>0.0</v>
      </c>
      <c r="T38" s="53">
        <f t="shared" si="7"/>
        <v>0</v>
      </c>
      <c r="U38" s="71">
        <f t="shared" si="8"/>
        <v>0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8"/>
      <c r="D43" s="77">
        <v>1.0</v>
      </c>
      <c r="E43" s="78"/>
      <c r="F43" s="79"/>
      <c r="G43" s="77">
        <v>0.0</v>
      </c>
      <c r="H43" s="77">
        <v>7.0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P9:AA9"/>
    <mergeCell ref="M9:O9"/>
    <mergeCell ref="E9:K9"/>
    <mergeCell ref="AG8:AH8"/>
    <mergeCell ref="AD8:AE8"/>
    <mergeCell ref="L8:O8"/>
    <mergeCell ref="P8:AA8"/>
    <mergeCell ref="L6:O6"/>
    <mergeCell ref="P6:AA6"/>
    <mergeCell ref="P5:AA5"/>
    <mergeCell ref="B2:AA3"/>
    <mergeCell ref="E8:K8"/>
    <mergeCell ref="E7:K7"/>
    <mergeCell ref="E6:K6"/>
    <mergeCell ref="L5:O5"/>
    <mergeCell ref="E5:K5"/>
    <mergeCell ref="AD5:AH6"/>
    <mergeCell ref="L7:O7"/>
    <mergeCell ref="P7:AA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5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28">
        <v>43684.0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28">
        <v>43685.0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36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183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36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184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185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49">
        <v>1.0</v>
      </c>
      <c r="E13" s="49">
        <v>4.0</v>
      </c>
      <c r="F13" s="52">
        <f t="shared" ref="F13:F32" si="1">E13-M13-P13-Q13-R13</f>
        <v>2</v>
      </c>
      <c r="G13" s="49">
        <v>2.0</v>
      </c>
      <c r="H13" s="56">
        <f t="shared" ref="H13:H32" si="2">SUM(I13:L13)</f>
        <v>2</v>
      </c>
      <c r="I13" s="49">
        <v>1.0</v>
      </c>
      <c r="J13" s="49">
        <v>0.0</v>
      </c>
      <c r="K13" s="49">
        <v>1.0</v>
      </c>
      <c r="L13" s="49">
        <v>0.0</v>
      </c>
      <c r="M13" s="49">
        <v>1.0</v>
      </c>
      <c r="N13" s="49">
        <v>0.0</v>
      </c>
      <c r="O13" s="49">
        <v>0.0</v>
      </c>
      <c r="P13" s="49">
        <v>1.0</v>
      </c>
      <c r="Q13" s="49">
        <v>0.0</v>
      </c>
      <c r="R13" s="49">
        <v>0.0</v>
      </c>
      <c r="S13" s="49">
        <v>0.0</v>
      </c>
      <c r="T13" s="49">
        <v>0.0</v>
      </c>
      <c r="U13" s="49">
        <v>0.0</v>
      </c>
      <c r="V13" s="49">
        <v>0.0</v>
      </c>
      <c r="W13" s="52">
        <f t="shared" ref="W13:W32" si="3">I13+2*J13+3*K13+4*L13</f>
        <v>4</v>
      </c>
      <c r="X13" s="53">
        <f t="shared" ref="X13:X32" si="4">(I13+(2*J13)+(3*K13)+(4*L13))/F13</f>
        <v>2</v>
      </c>
      <c r="Y13" s="53">
        <f t="shared" ref="Y13:Y32" si="5">(H13+M13+P13)/(F13+M13+P13+R13)</f>
        <v>1</v>
      </c>
      <c r="Z13" s="53">
        <f t="shared" ref="Z13:Z32" si="6">H13/F13</f>
        <v>1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2.0</v>
      </c>
      <c r="F14" s="52">
        <f t="shared" si="1"/>
        <v>2</v>
      </c>
      <c r="G14" s="49">
        <v>1.0</v>
      </c>
      <c r="H14" s="56">
        <f t="shared" si="2"/>
        <v>1</v>
      </c>
      <c r="I14" s="49">
        <v>0.0</v>
      </c>
      <c r="J14" s="49">
        <v>0.0</v>
      </c>
      <c r="K14" s="49">
        <v>0.0</v>
      </c>
      <c r="L14" s="49">
        <v>1.0</v>
      </c>
      <c r="M14" s="49">
        <v>0.0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0.0</v>
      </c>
      <c r="T14" s="49">
        <v>0.0</v>
      </c>
      <c r="U14" s="49">
        <v>2.0</v>
      </c>
      <c r="V14" s="49">
        <v>0.0</v>
      </c>
      <c r="W14" s="52">
        <f t="shared" si="3"/>
        <v>4</v>
      </c>
      <c r="X14" s="53">
        <f t="shared" si="4"/>
        <v>2</v>
      </c>
      <c r="Y14" s="53">
        <f t="shared" si="5"/>
        <v>0.5</v>
      </c>
      <c r="Z14" s="53">
        <f t="shared" si="6"/>
        <v>0.5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2.0</v>
      </c>
      <c r="F15" s="52">
        <f t="shared" si="1"/>
        <v>1</v>
      </c>
      <c r="G15" s="49">
        <v>0.0</v>
      </c>
      <c r="H15" s="56">
        <f t="shared" si="2"/>
        <v>0</v>
      </c>
      <c r="I15" s="49">
        <v>0.0</v>
      </c>
      <c r="J15" s="49">
        <v>0.0</v>
      </c>
      <c r="K15" s="49">
        <v>0.0</v>
      </c>
      <c r="L15" s="49">
        <v>0.0</v>
      </c>
      <c r="M15" s="49">
        <v>0.0</v>
      </c>
      <c r="N15" s="49">
        <v>0.0</v>
      </c>
      <c r="O15" s="49">
        <v>0.0</v>
      </c>
      <c r="P15" s="49">
        <v>1.0</v>
      </c>
      <c r="Q15" s="49">
        <v>0.0</v>
      </c>
      <c r="R15" s="49">
        <v>0.0</v>
      </c>
      <c r="S15" s="49">
        <v>0.0</v>
      </c>
      <c r="T15" s="49">
        <v>0.0</v>
      </c>
      <c r="U15" s="49">
        <v>0.0</v>
      </c>
      <c r="V15" s="49">
        <v>0.0</v>
      </c>
      <c r="W15" s="52">
        <f t="shared" si="3"/>
        <v>0</v>
      </c>
      <c r="X15" s="53">
        <f t="shared" si="4"/>
        <v>0</v>
      </c>
      <c r="Y15" s="53">
        <f t="shared" si="5"/>
        <v>0.5</v>
      </c>
      <c r="Z15" s="53">
        <f t="shared" si="6"/>
        <v>0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2.0</v>
      </c>
      <c r="F16" s="52">
        <f t="shared" si="1"/>
        <v>2</v>
      </c>
      <c r="G16" s="49">
        <v>1.0</v>
      </c>
      <c r="H16" s="56">
        <f t="shared" si="2"/>
        <v>1</v>
      </c>
      <c r="I16" s="49">
        <v>0.0</v>
      </c>
      <c r="J16" s="49">
        <v>0.0</v>
      </c>
      <c r="K16" s="49">
        <v>1.0</v>
      </c>
      <c r="L16" s="49">
        <v>0.0</v>
      </c>
      <c r="M16" s="49">
        <v>0.0</v>
      </c>
      <c r="N16" s="49">
        <v>0.0</v>
      </c>
      <c r="O16" s="49">
        <v>0.0</v>
      </c>
      <c r="P16" s="49">
        <v>0.0</v>
      </c>
      <c r="Q16" s="49">
        <v>0.0</v>
      </c>
      <c r="R16" s="49">
        <v>0.0</v>
      </c>
      <c r="S16" s="49">
        <v>1.0</v>
      </c>
      <c r="T16" s="49">
        <v>0.0</v>
      </c>
      <c r="U16" s="49">
        <v>1.0</v>
      </c>
      <c r="V16" s="49">
        <v>0.0</v>
      </c>
      <c r="W16" s="52">
        <f t="shared" si="3"/>
        <v>3</v>
      </c>
      <c r="X16" s="53">
        <f t="shared" si="4"/>
        <v>1.5</v>
      </c>
      <c r="Y16" s="53">
        <f t="shared" si="5"/>
        <v>0.5</v>
      </c>
      <c r="Z16" s="53">
        <f t="shared" si="6"/>
        <v>0.5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4.0</v>
      </c>
      <c r="F17" s="52">
        <f t="shared" si="1"/>
        <v>4</v>
      </c>
      <c r="G17" s="49">
        <v>0.0</v>
      </c>
      <c r="H17" s="56">
        <f t="shared" si="2"/>
        <v>0</v>
      </c>
      <c r="I17" s="49">
        <v>0.0</v>
      </c>
      <c r="J17" s="49">
        <v>0.0</v>
      </c>
      <c r="K17" s="49">
        <v>0.0</v>
      </c>
      <c r="L17" s="49">
        <v>0.0</v>
      </c>
      <c r="M17" s="49">
        <v>0.0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2.0</v>
      </c>
      <c r="T17" s="49">
        <v>0.0</v>
      </c>
      <c r="U17" s="49">
        <v>0.0</v>
      </c>
      <c r="V17" s="49">
        <v>0.0</v>
      </c>
      <c r="W17" s="52">
        <f t="shared" si="3"/>
        <v>0</v>
      </c>
      <c r="X17" s="53">
        <f t="shared" si="4"/>
        <v>0</v>
      </c>
      <c r="Y17" s="53">
        <f t="shared" si="5"/>
        <v>0</v>
      </c>
      <c r="Z17" s="53">
        <f t="shared" si="6"/>
        <v>0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57"/>
      <c r="E18" s="57"/>
      <c r="F18" s="52">
        <f t="shared" si="1"/>
        <v>0</v>
      </c>
      <c r="G18" s="57"/>
      <c r="H18" s="56">
        <f t="shared" si="2"/>
        <v>0</v>
      </c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2">
        <f t="shared" si="3"/>
        <v>0</v>
      </c>
      <c r="X18" s="53" t="str">
        <f t="shared" si="4"/>
        <v>#DIV/0!</v>
      </c>
      <c r="Y18" s="53" t="str">
        <f t="shared" si="5"/>
        <v>#DIV/0!</v>
      </c>
      <c r="Z18" s="53" t="str">
        <f t="shared" si="6"/>
        <v>#DIV/0!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si="2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3"/>
        <v>0</v>
      </c>
      <c r="X19" s="53" t="str">
        <f t="shared" si="4"/>
        <v>#DIV/0!</v>
      </c>
      <c r="Y19" s="53" t="str">
        <f t="shared" si="5"/>
        <v>#DIV/0!</v>
      </c>
      <c r="Z19" s="53" t="str">
        <f t="shared" si="6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4.0</v>
      </c>
      <c r="F20" s="52">
        <f t="shared" si="1"/>
        <v>3</v>
      </c>
      <c r="G20" s="49">
        <v>0.0</v>
      </c>
      <c r="H20" s="56">
        <f t="shared" si="2"/>
        <v>1</v>
      </c>
      <c r="I20" s="49">
        <v>1.0</v>
      </c>
      <c r="J20" s="49">
        <v>0.0</v>
      </c>
      <c r="K20" s="49">
        <v>0.0</v>
      </c>
      <c r="L20" s="49">
        <v>0.0</v>
      </c>
      <c r="M20" s="49">
        <v>0.0</v>
      </c>
      <c r="N20" s="49">
        <v>1.0</v>
      </c>
      <c r="O20" s="49">
        <v>0.0</v>
      </c>
      <c r="P20" s="49">
        <v>1.0</v>
      </c>
      <c r="Q20" s="49">
        <v>0.0</v>
      </c>
      <c r="R20" s="49">
        <v>0.0</v>
      </c>
      <c r="S20" s="49">
        <v>0.0</v>
      </c>
      <c r="T20" s="49">
        <v>0.0</v>
      </c>
      <c r="U20" s="49">
        <v>0.0</v>
      </c>
      <c r="V20" s="49">
        <v>0.0</v>
      </c>
      <c r="W20" s="52">
        <f t="shared" si="3"/>
        <v>1</v>
      </c>
      <c r="X20" s="53">
        <f t="shared" si="4"/>
        <v>0.3333333333</v>
      </c>
      <c r="Y20" s="53">
        <f t="shared" si="5"/>
        <v>0.5</v>
      </c>
      <c r="Z20" s="53">
        <f t="shared" si="6"/>
        <v>0.3333333333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4.0</v>
      </c>
      <c r="F21" s="52">
        <f t="shared" si="1"/>
        <v>3</v>
      </c>
      <c r="G21" s="49">
        <v>0.0</v>
      </c>
      <c r="H21" s="56">
        <f t="shared" si="2"/>
        <v>0</v>
      </c>
      <c r="I21" s="49">
        <v>0.0</v>
      </c>
      <c r="J21" s="49">
        <v>0.0</v>
      </c>
      <c r="K21" s="49">
        <v>0.0</v>
      </c>
      <c r="L21" s="49">
        <v>0.0</v>
      </c>
      <c r="M21" s="49">
        <v>0.0</v>
      </c>
      <c r="N21" s="49">
        <v>0.0</v>
      </c>
      <c r="O21" s="49">
        <v>0.0</v>
      </c>
      <c r="P21" s="49">
        <v>0.0</v>
      </c>
      <c r="Q21" s="49">
        <v>0.0</v>
      </c>
      <c r="R21" s="49">
        <v>1.0</v>
      </c>
      <c r="S21" s="49">
        <v>0.0</v>
      </c>
      <c r="T21" s="49">
        <v>0.0</v>
      </c>
      <c r="U21" s="49">
        <v>2.0</v>
      </c>
      <c r="V21" s="49">
        <v>0.0</v>
      </c>
      <c r="W21" s="52">
        <f t="shared" si="3"/>
        <v>0</v>
      </c>
      <c r="X21" s="53">
        <f t="shared" si="4"/>
        <v>0</v>
      </c>
      <c r="Y21" s="53">
        <f t="shared" si="5"/>
        <v>0</v>
      </c>
      <c r="Z21" s="53">
        <f t="shared" si="6"/>
        <v>0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3.0</v>
      </c>
      <c r="F22" s="52">
        <f t="shared" si="1"/>
        <v>2</v>
      </c>
      <c r="G22" s="49">
        <v>1.0</v>
      </c>
      <c r="H22" s="56">
        <f t="shared" si="2"/>
        <v>0</v>
      </c>
      <c r="I22" s="49">
        <v>0.0</v>
      </c>
      <c r="J22" s="49">
        <v>0.0</v>
      </c>
      <c r="K22" s="49">
        <v>0.0</v>
      </c>
      <c r="L22" s="49">
        <v>0.0</v>
      </c>
      <c r="M22" s="49">
        <v>0.0</v>
      </c>
      <c r="N22" s="49">
        <v>1.0</v>
      </c>
      <c r="O22" s="49">
        <v>0.0</v>
      </c>
      <c r="P22" s="49">
        <v>1.0</v>
      </c>
      <c r="Q22" s="49">
        <v>0.0</v>
      </c>
      <c r="R22" s="49">
        <v>0.0</v>
      </c>
      <c r="S22" s="49">
        <v>0.0</v>
      </c>
      <c r="T22" s="49">
        <v>0.0</v>
      </c>
      <c r="U22" s="49">
        <v>0.0</v>
      </c>
      <c r="V22" s="49">
        <v>0.0</v>
      </c>
      <c r="W22" s="52">
        <f t="shared" si="3"/>
        <v>0</v>
      </c>
      <c r="X22" s="53">
        <f t="shared" si="4"/>
        <v>0</v>
      </c>
      <c r="Y22" s="53">
        <f t="shared" si="5"/>
        <v>0.3333333333</v>
      </c>
      <c r="Z22" s="53">
        <f t="shared" si="6"/>
        <v>0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>
        <v>1.0</v>
      </c>
      <c r="E23" s="49">
        <v>2.0</v>
      </c>
      <c r="F23" s="52">
        <f t="shared" si="1"/>
        <v>1</v>
      </c>
      <c r="G23" s="49">
        <v>1.0</v>
      </c>
      <c r="H23" s="56">
        <f t="shared" si="2"/>
        <v>0</v>
      </c>
      <c r="I23" s="49">
        <v>0.0</v>
      </c>
      <c r="J23" s="49">
        <v>0.0</v>
      </c>
      <c r="K23" s="49">
        <v>0.0</v>
      </c>
      <c r="L23" s="49">
        <v>0.0</v>
      </c>
      <c r="M23" s="49">
        <v>0.0</v>
      </c>
      <c r="N23" s="49">
        <v>0.0</v>
      </c>
      <c r="O23" s="49">
        <v>0.0</v>
      </c>
      <c r="P23" s="49">
        <v>1.0</v>
      </c>
      <c r="Q23" s="49">
        <v>0.0</v>
      </c>
      <c r="R23" s="49">
        <v>0.0</v>
      </c>
      <c r="S23" s="49">
        <v>1.0</v>
      </c>
      <c r="T23" s="49">
        <v>0.0</v>
      </c>
      <c r="U23" s="49">
        <v>0.0</v>
      </c>
      <c r="V23" s="49">
        <v>0.0</v>
      </c>
      <c r="W23" s="52">
        <f t="shared" si="3"/>
        <v>0</v>
      </c>
      <c r="X23" s="53">
        <f t="shared" si="4"/>
        <v>0</v>
      </c>
      <c r="Y23" s="53">
        <f t="shared" si="5"/>
        <v>0.5</v>
      </c>
      <c r="Z23" s="53">
        <f t="shared" si="6"/>
        <v>0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4.0</v>
      </c>
      <c r="F24" s="52">
        <f t="shared" si="1"/>
        <v>3</v>
      </c>
      <c r="G24" s="49">
        <v>2.0</v>
      </c>
      <c r="H24" s="56">
        <f t="shared" si="2"/>
        <v>2</v>
      </c>
      <c r="I24" s="49">
        <v>2.0</v>
      </c>
      <c r="J24" s="49">
        <v>0.0</v>
      </c>
      <c r="K24" s="49">
        <v>0.0</v>
      </c>
      <c r="L24" s="49">
        <v>0.0</v>
      </c>
      <c r="M24" s="49">
        <v>1.0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3.0</v>
      </c>
      <c r="V24" s="49">
        <v>0.0</v>
      </c>
      <c r="W24" s="52">
        <f t="shared" si="3"/>
        <v>2</v>
      </c>
      <c r="X24" s="53">
        <f t="shared" si="4"/>
        <v>0.6666666667</v>
      </c>
      <c r="Y24" s="53">
        <f t="shared" si="5"/>
        <v>0.75</v>
      </c>
      <c r="Z24" s="53">
        <f t="shared" si="6"/>
        <v>0.6666666667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57"/>
      <c r="E25" s="57"/>
      <c r="F25" s="52">
        <f t="shared" si="1"/>
        <v>0</v>
      </c>
      <c r="G25" s="57"/>
      <c r="H25" s="56">
        <f t="shared" si="2"/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2">
        <f t="shared" si="3"/>
        <v>0</v>
      </c>
      <c r="X25" s="53" t="str">
        <f t="shared" si="4"/>
        <v>#DIV/0!</v>
      </c>
      <c r="Y25" s="53" t="str">
        <f t="shared" si="5"/>
        <v>#DIV/0!</v>
      </c>
      <c r="Z25" s="53" t="str">
        <f t="shared" si="6"/>
        <v>#DIV/0!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49">
        <v>1.0</v>
      </c>
      <c r="E26" s="49">
        <v>4.0</v>
      </c>
      <c r="F26" s="52">
        <f t="shared" si="1"/>
        <v>3</v>
      </c>
      <c r="G26" s="49">
        <v>0.0</v>
      </c>
      <c r="H26" s="56">
        <f t="shared" si="2"/>
        <v>0</v>
      </c>
      <c r="I26" s="49">
        <v>0.0</v>
      </c>
      <c r="J26" s="49">
        <v>0.0</v>
      </c>
      <c r="K26" s="49">
        <v>0.0</v>
      </c>
      <c r="L26" s="49">
        <v>0.0</v>
      </c>
      <c r="M26" s="49">
        <v>0.0</v>
      </c>
      <c r="N26" s="49">
        <v>0.0</v>
      </c>
      <c r="O26" s="49">
        <v>0.0</v>
      </c>
      <c r="P26" s="49">
        <v>1.0</v>
      </c>
      <c r="Q26" s="49">
        <v>0.0</v>
      </c>
      <c r="R26" s="49">
        <v>0.0</v>
      </c>
      <c r="S26" s="49">
        <v>2.0</v>
      </c>
      <c r="T26" s="49">
        <v>0.0</v>
      </c>
      <c r="U26" s="49">
        <v>1.0</v>
      </c>
      <c r="V26" s="49">
        <v>0.0</v>
      </c>
      <c r="W26" s="52">
        <f t="shared" si="3"/>
        <v>0</v>
      </c>
      <c r="X26" s="53">
        <f t="shared" si="4"/>
        <v>0</v>
      </c>
      <c r="Y26" s="53">
        <f t="shared" si="5"/>
        <v>0.25</v>
      </c>
      <c r="Z26" s="53">
        <f t="shared" si="6"/>
        <v>0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57"/>
      <c r="E27" s="57"/>
      <c r="F27" s="52">
        <f t="shared" si="1"/>
        <v>0</v>
      </c>
      <c r="G27" s="57"/>
      <c r="H27" s="56">
        <f t="shared" si="2"/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2">
        <f t="shared" si="3"/>
        <v>0</v>
      </c>
      <c r="X27" s="53" t="str">
        <f t="shared" si="4"/>
        <v>#DIV/0!</v>
      </c>
      <c r="Y27" s="53" t="str">
        <f t="shared" si="5"/>
        <v>#DIV/0!</v>
      </c>
      <c r="Z27" s="53" t="str">
        <f t="shared" si="6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1"/>
        <v>0</v>
      </c>
      <c r="G28" s="57"/>
      <c r="H28" s="56">
        <f t="shared" si="2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3"/>
        <v>0</v>
      </c>
      <c r="X28" s="53" t="str">
        <f t="shared" si="4"/>
        <v>#DIV/0!</v>
      </c>
      <c r="Y28" s="53" t="str">
        <f t="shared" si="5"/>
        <v>#DIV/0!</v>
      </c>
      <c r="Z28" s="53" t="str">
        <f t="shared" si="6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1"/>
        <v>0</v>
      </c>
      <c r="G29" s="57"/>
      <c r="H29" s="56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3"/>
        <v>0</v>
      </c>
      <c r="X29" s="53" t="str">
        <f t="shared" si="4"/>
        <v>#DIV/0!</v>
      </c>
      <c r="Y29" s="53" t="str">
        <f t="shared" si="5"/>
        <v>#DIV/0!</v>
      </c>
      <c r="Z29" s="53" t="str">
        <f t="shared" si="6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"/>
        <v>0</v>
      </c>
      <c r="G30" s="57"/>
      <c r="H30" s="56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3"/>
        <v>0</v>
      </c>
      <c r="X30" s="53" t="str">
        <f t="shared" si="4"/>
        <v>#DIV/0!</v>
      </c>
      <c r="Y30" s="53" t="str">
        <f t="shared" si="5"/>
        <v>#DIV/0!</v>
      </c>
      <c r="Z30" s="53" t="str">
        <f t="shared" si="6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"/>
        <v>0</v>
      </c>
      <c r="G31" s="57"/>
      <c r="H31" s="56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3"/>
        <v>0</v>
      </c>
      <c r="X31" s="53" t="str">
        <f t="shared" si="4"/>
        <v>#DIV/0!</v>
      </c>
      <c r="Y31" s="53" t="str">
        <f t="shared" si="5"/>
        <v>#DIV/0!</v>
      </c>
      <c r="Z31" s="53" t="str">
        <f t="shared" si="6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"/>
        <v>0</v>
      </c>
      <c r="G32" s="57"/>
      <c r="H32" s="56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3"/>
        <v>0</v>
      </c>
      <c r="X32" s="53" t="str">
        <f t="shared" si="4"/>
        <v>#DIV/0!</v>
      </c>
      <c r="Y32" s="53" t="str">
        <f t="shared" si="5"/>
        <v>#DIV/0!</v>
      </c>
      <c r="Z32" s="53" t="str">
        <f t="shared" si="6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49">
        <v>1.0</v>
      </c>
      <c r="E35" s="70">
        <v>7.0</v>
      </c>
      <c r="F35" s="49">
        <v>6.0</v>
      </c>
      <c r="G35" s="49">
        <v>4.0</v>
      </c>
      <c r="H35" s="49">
        <v>35.0</v>
      </c>
      <c r="I35" s="49">
        <v>9.0</v>
      </c>
      <c r="J35" s="49">
        <v>0.0</v>
      </c>
      <c r="K35" s="49">
        <v>6.0</v>
      </c>
      <c r="L35" s="49">
        <v>0.0</v>
      </c>
      <c r="M35" s="49">
        <v>0.0</v>
      </c>
      <c r="N35" s="49">
        <v>8.0</v>
      </c>
      <c r="O35" s="49">
        <v>1.0</v>
      </c>
      <c r="P35" s="49">
        <v>0.0</v>
      </c>
      <c r="Q35" s="49">
        <v>1.0</v>
      </c>
      <c r="R35" s="49">
        <v>0.0</v>
      </c>
      <c r="S35" s="49">
        <v>0.0</v>
      </c>
      <c r="T35" s="53">
        <f t="shared" ref="T35:T40" si="7">I35/(H35-K35-L35-M35)</f>
        <v>0.3103448276</v>
      </c>
      <c r="U35" s="71">
        <f t="shared" ref="U35:U40" si="8">G35/E35*7</f>
        <v>4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7"/>
        <v>#DIV/0!</v>
      </c>
      <c r="U36" s="71" t="str">
        <f t="shared" si="8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7"/>
        <v>#DIV/0!</v>
      </c>
      <c r="U37" s="71" t="str">
        <f t="shared" si="8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7"/>
        <v>#DIV/0!</v>
      </c>
      <c r="U38" s="71" t="str">
        <f t="shared" si="8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7">
        <v>1.0</v>
      </c>
      <c r="D43" s="78"/>
      <c r="E43" s="78"/>
      <c r="F43" s="79"/>
      <c r="G43" s="77">
        <v>9.0</v>
      </c>
      <c r="H43" s="77">
        <v>6.0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P8:AA8"/>
    <mergeCell ref="P9:AA9"/>
    <mergeCell ref="AG8:AH8"/>
    <mergeCell ref="AD8:AE8"/>
    <mergeCell ref="P7:AA7"/>
    <mergeCell ref="P6:AA6"/>
    <mergeCell ref="AD5:AH6"/>
    <mergeCell ref="P5:AA5"/>
    <mergeCell ref="B2:AA3"/>
    <mergeCell ref="L6:O6"/>
    <mergeCell ref="L5:O5"/>
    <mergeCell ref="E6:K6"/>
    <mergeCell ref="E8:K8"/>
    <mergeCell ref="E7:K7"/>
    <mergeCell ref="L8:O8"/>
    <mergeCell ref="L7:O7"/>
    <mergeCell ref="E9:K9"/>
    <mergeCell ref="M9:O9"/>
    <mergeCell ref="E5:K5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43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7" t="s">
        <v>186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7" t="s">
        <v>187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183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36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36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188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189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49">
        <v>1.0</v>
      </c>
      <c r="E13" s="49">
        <v>4.0</v>
      </c>
      <c r="F13" s="52">
        <f t="shared" ref="F13:F32" si="1">E13-M13-P13-Q13-R13</f>
        <v>3</v>
      </c>
      <c r="G13" s="49">
        <v>2.0</v>
      </c>
      <c r="H13" s="56">
        <f t="shared" ref="H13:H32" si="2">SUM(I13:L13)</f>
        <v>1</v>
      </c>
      <c r="I13" s="49">
        <v>1.0</v>
      </c>
      <c r="J13" s="49">
        <v>0.0</v>
      </c>
      <c r="K13" s="49">
        <v>0.0</v>
      </c>
      <c r="L13" s="49">
        <v>0.0</v>
      </c>
      <c r="M13" s="49">
        <v>1.0</v>
      </c>
      <c r="N13" s="49">
        <v>0.0</v>
      </c>
      <c r="O13" s="49">
        <v>0.0</v>
      </c>
      <c r="P13" s="49">
        <v>0.0</v>
      </c>
      <c r="Q13" s="49">
        <v>0.0</v>
      </c>
      <c r="R13" s="49">
        <v>0.0</v>
      </c>
      <c r="S13" s="49">
        <v>0.0</v>
      </c>
      <c r="T13" s="49">
        <v>0.0</v>
      </c>
      <c r="U13" s="49">
        <v>1.0</v>
      </c>
      <c r="V13" s="49">
        <v>0.0</v>
      </c>
      <c r="W13" s="52">
        <f t="shared" ref="W13:W32" si="3">I13+2*J13+3*K13+4*L13</f>
        <v>1</v>
      </c>
      <c r="X13" s="53">
        <f t="shared" ref="X13:X32" si="4">(I13+(2*J13)+(3*K13)+(4*L13))/F13</f>
        <v>0.3333333333</v>
      </c>
      <c r="Y13" s="53">
        <f t="shared" ref="Y13:Y32" si="5">(H13+M13+P13)/(F13+M13+P13+R13)</f>
        <v>0.5</v>
      </c>
      <c r="Z13" s="53">
        <f t="shared" ref="Z13:Z32" si="6">H13/F13</f>
        <v>0.3333333333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57"/>
      <c r="E14" s="57"/>
      <c r="F14" s="52">
        <f t="shared" si="1"/>
        <v>0</v>
      </c>
      <c r="G14" s="57"/>
      <c r="H14" s="56">
        <f t="shared" si="2"/>
        <v>0</v>
      </c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2">
        <f t="shared" si="3"/>
        <v>0</v>
      </c>
      <c r="X14" s="53" t="str">
        <f t="shared" si="4"/>
        <v>#DIV/0!</v>
      </c>
      <c r="Y14" s="53" t="str">
        <f t="shared" si="5"/>
        <v>#DIV/0!</v>
      </c>
      <c r="Z14" s="53" t="str">
        <f t="shared" si="6"/>
        <v>#DIV/0!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4.0</v>
      </c>
      <c r="F15" s="52">
        <f t="shared" si="1"/>
        <v>2</v>
      </c>
      <c r="G15" s="49">
        <v>3.0</v>
      </c>
      <c r="H15" s="56">
        <f t="shared" si="2"/>
        <v>2</v>
      </c>
      <c r="I15" s="49">
        <v>1.0</v>
      </c>
      <c r="J15" s="49">
        <v>0.0</v>
      </c>
      <c r="K15" s="49">
        <v>0.0</v>
      </c>
      <c r="L15" s="49">
        <v>1.0</v>
      </c>
      <c r="M15" s="49">
        <v>2.0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0.0</v>
      </c>
      <c r="T15" s="49">
        <v>0.0</v>
      </c>
      <c r="U15" s="49">
        <v>3.0</v>
      </c>
      <c r="V15" s="49">
        <v>0.0</v>
      </c>
      <c r="W15" s="52">
        <f t="shared" si="3"/>
        <v>5</v>
      </c>
      <c r="X15" s="53">
        <f t="shared" si="4"/>
        <v>2.5</v>
      </c>
      <c r="Y15" s="53">
        <f t="shared" si="5"/>
        <v>1</v>
      </c>
      <c r="Z15" s="53">
        <f t="shared" si="6"/>
        <v>1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57"/>
      <c r="E16" s="57"/>
      <c r="F16" s="52">
        <f t="shared" si="1"/>
        <v>0</v>
      </c>
      <c r="G16" s="57"/>
      <c r="H16" s="56">
        <f t="shared" si="2"/>
        <v>0</v>
      </c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2">
        <f t="shared" si="3"/>
        <v>0</v>
      </c>
      <c r="X16" s="53" t="str">
        <f t="shared" si="4"/>
        <v>#DIV/0!</v>
      </c>
      <c r="Y16" s="53" t="str">
        <f t="shared" si="5"/>
        <v>#DIV/0!</v>
      </c>
      <c r="Z16" s="53" t="str">
        <f t="shared" si="6"/>
        <v>#DIV/0!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57"/>
      <c r="E17" s="57"/>
      <c r="F17" s="52">
        <f t="shared" si="1"/>
        <v>0</v>
      </c>
      <c r="G17" s="57"/>
      <c r="H17" s="56">
        <f t="shared" si="2"/>
        <v>0</v>
      </c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2">
        <f t="shared" si="3"/>
        <v>0</v>
      </c>
      <c r="X17" s="53" t="str">
        <f t="shared" si="4"/>
        <v>#DIV/0!</v>
      </c>
      <c r="Y17" s="53" t="str">
        <f t="shared" si="5"/>
        <v>#DIV/0!</v>
      </c>
      <c r="Z17" s="53" t="str">
        <f t="shared" si="6"/>
        <v>#DIV/0!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4.0</v>
      </c>
      <c r="F18" s="52">
        <f t="shared" si="1"/>
        <v>3</v>
      </c>
      <c r="G18" s="49">
        <v>2.0</v>
      </c>
      <c r="H18" s="56">
        <f t="shared" si="2"/>
        <v>2</v>
      </c>
      <c r="I18" s="49">
        <v>2.0</v>
      </c>
      <c r="J18" s="49">
        <v>0.0</v>
      </c>
      <c r="K18" s="49">
        <v>0.0</v>
      </c>
      <c r="L18" s="49">
        <v>0.0</v>
      </c>
      <c r="M18" s="49">
        <v>1.0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0.0</v>
      </c>
      <c r="T18" s="49">
        <v>0.0</v>
      </c>
      <c r="U18" s="49">
        <v>1.0</v>
      </c>
      <c r="V18" s="49">
        <v>0.0</v>
      </c>
      <c r="W18" s="52">
        <f t="shared" si="3"/>
        <v>2</v>
      </c>
      <c r="X18" s="53">
        <f t="shared" si="4"/>
        <v>0.6666666667</v>
      </c>
      <c r="Y18" s="53">
        <f t="shared" si="5"/>
        <v>0.75</v>
      </c>
      <c r="Z18" s="53">
        <f t="shared" si="6"/>
        <v>0.6666666667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si="2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3"/>
        <v>0</v>
      </c>
      <c r="X19" s="53" t="str">
        <f t="shared" si="4"/>
        <v>#DIV/0!</v>
      </c>
      <c r="Y19" s="53" t="str">
        <f t="shared" si="5"/>
        <v>#DIV/0!</v>
      </c>
      <c r="Z19" s="53" t="str">
        <f t="shared" si="6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4.0</v>
      </c>
      <c r="F20" s="52">
        <f t="shared" si="1"/>
        <v>4</v>
      </c>
      <c r="G20" s="49">
        <v>1.0</v>
      </c>
      <c r="H20" s="56">
        <f t="shared" si="2"/>
        <v>1</v>
      </c>
      <c r="I20" s="49">
        <v>1.0</v>
      </c>
      <c r="J20" s="49">
        <v>0.0</v>
      </c>
      <c r="K20" s="49">
        <v>0.0</v>
      </c>
      <c r="L20" s="49">
        <v>0.0</v>
      </c>
      <c r="M20" s="49">
        <v>0.0</v>
      </c>
      <c r="N20" s="49">
        <v>1.0</v>
      </c>
      <c r="O20" s="49">
        <v>0.0</v>
      </c>
      <c r="P20" s="49">
        <v>0.0</v>
      </c>
      <c r="Q20" s="49">
        <v>0.0</v>
      </c>
      <c r="R20" s="49">
        <v>0.0</v>
      </c>
      <c r="S20" s="49">
        <v>0.0</v>
      </c>
      <c r="T20" s="49">
        <v>0.0</v>
      </c>
      <c r="U20" s="49">
        <v>2.0</v>
      </c>
      <c r="V20" s="49">
        <v>0.0</v>
      </c>
      <c r="W20" s="52">
        <f t="shared" si="3"/>
        <v>1</v>
      </c>
      <c r="X20" s="53">
        <f t="shared" si="4"/>
        <v>0.25</v>
      </c>
      <c r="Y20" s="53">
        <f t="shared" si="5"/>
        <v>0.25</v>
      </c>
      <c r="Z20" s="53">
        <f t="shared" si="6"/>
        <v>0.25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2.0</v>
      </c>
      <c r="F21" s="52">
        <f t="shared" si="1"/>
        <v>2</v>
      </c>
      <c r="G21" s="49">
        <v>1.0</v>
      </c>
      <c r="H21" s="56">
        <f t="shared" si="2"/>
        <v>1</v>
      </c>
      <c r="I21" s="49">
        <v>0.0</v>
      </c>
      <c r="J21" s="49">
        <v>0.0</v>
      </c>
      <c r="K21" s="49">
        <v>0.0</v>
      </c>
      <c r="L21" s="49">
        <v>1.0</v>
      </c>
      <c r="M21" s="49">
        <v>0.0</v>
      </c>
      <c r="N21" s="49">
        <v>0.0</v>
      </c>
      <c r="O21" s="49">
        <v>0.0</v>
      </c>
      <c r="P21" s="49">
        <v>0.0</v>
      </c>
      <c r="Q21" s="49">
        <v>0.0</v>
      </c>
      <c r="R21" s="49">
        <v>0.0</v>
      </c>
      <c r="S21" s="49">
        <v>0.0</v>
      </c>
      <c r="T21" s="49">
        <v>0.0</v>
      </c>
      <c r="U21" s="49">
        <v>1.0</v>
      </c>
      <c r="V21" s="49">
        <v>0.0</v>
      </c>
      <c r="W21" s="52">
        <f t="shared" si="3"/>
        <v>4</v>
      </c>
      <c r="X21" s="53">
        <f t="shared" si="4"/>
        <v>2</v>
      </c>
      <c r="Y21" s="53">
        <f t="shared" si="5"/>
        <v>0.5</v>
      </c>
      <c r="Z21" s="53">
        <f t="shared" si="6"/>
        <v>0.5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3.0</v>
      </c>
      <c r="F22" s="52">
        <f t="shared" si="1"/>
        <v>1</v>
      </c>
      <c r="G22" s="49">
        <v>0.0</v>
      </c>
      <c r="H22" s="56">
        <f t="shared" si="2"/>
        <v>0</v>
      </c>
      <c r="I22" s="49">
        <v>0.0</v>
      </c>
      <c r="J22" s="49">
        <v>0.0</v>
      </c>
      <c r="K22" s="49">
        <v>0.0</v>
      </c>
      <c r="L22" s="49">
        <v>0.0</v>
      </c>
      <c r="M22" s="49">
        <v>2.0</v>
      </c>
      <c r="N22" s="49">
        <v>0.0</v>
      </c>
      <c r="O22" s="49">
        <v>0.0</v>
      </c>
      <c r="P22" s="49">
        <v>0.0</v>
      </c>
      <c r="Q22" s="49">
        <v>0.0</v>
      </c>
      <c r="R22" s="49">
        <v>0.0</v>
      </c>
      <c r="S22" s="49">
        <v>0.0</v>
      </c>
      <c r="T22" s="49">
        <v>0.0</v>
      </c>
      <c r="U22" s="49">
        <v>0.0</v>
      </c>
      <c r="V22" s="49">
        <v>0.0</v>
      </c>
      <c r="W22" s="52">
        <f t="shared" si="3"/>
        <v>0</v>
      </c>
      <c r="X22" s="53">
        <f t="shared" si="4"/>
        <v>0</v>
      </c>
      <c r="Y22" s="53">
        <f t="shared" si="5"/>
        <v>0.6666666667</v>
      </c>
      <c r="Z22" s="53">
        <f t="shared" si="6"/>
        <v>0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>
        <v>1.0</v>
      </c>
      <c r="E23" s="49">
        <v>3.0</v>
      </c>
      <c r="F23" s="52">
        <f t="shared" si="1"/>
        <v>3</v>
      </c>
      <c r="G23" s="49">
        <v>1.0</v>
      </c>
      <c r="H23" s="56">
        <f t="shared" si="2"/>
        <v>2</v>
      </c>
      <c r="I23" s="49">
        <v>2.0</v>
      </c>
      <c r="J23" s="49">
        <v>0.0</v>
      </c>
      <c r="K23" s="49">
        <v>0.0</v>
      </c>
      <c r="L23" s="49">
        <v>0.0</v>
      </c>
      <c r="M23" s="49">
        <v>0.0</v>
      </c>
      <c r="N23" s="49">
        <v>0.0</v>
      </c>
      <c r="O23" s="49">
        <v>0.0</v>
      </c>
      <c r="P23" s="49">
        <v>0.0</v>
      </c>
      <c r="Q23" s="49">
        <v>0.0</v>
      </c>
      <c r="R23" s="49">
        <v>0.0</v>
      </c>
      <c r="S23" s="49">
        <v>1.0</v>
      </c>
      <c r="T23" s="49">
        <v>0.0</v>
      </c>
      <c r="U23" s="49">
        <v>1.0</v>
      </c>
      <c r="V23" s="49">
        <v>0.0</v>
      </c>
      <c r="W23" s="52">
        <f t="shared" si="3"/>
        <v>2</v>
      </c>
      <c r="X23" s="53">
        <f t="shared" si="4"/>
        <v>0.6666666667</v>
      </c>
      <c r="Y23" s="53">
        <f t="shared" si="5"/>
        <v>0.6666666667</v>
      </c>
      <c r="Z23" s="53">
        <f t="shared" si="6"/>
        <v>0.6666666667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4.0</v>
      </c>
      <c r="F24" s="52">
        <f t="shared" si="1"/>
        <v>4</v>
      </c>
      <c r="G24" s="49">
        <v>1.0</v>
      </c>
      <c r="H24" s="56">
        <f t="shared" si="2"/>
        <v>1</v>
      </c>
      <c r="I24" s="49">
        <v>1.0</v>
      </c>
      <c r="J24" s="49">
        <v>0.0</v>
      </c>
      <c r="K24" s="49">
        <v>0.0</v>
      </c>
      <c r="L24" s="49">
        <v>0.0</v>
      </c>
      <c r="M24" s="49">
        <v>0.0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1.0</v>
      </c>
      <c r="V24" s="49">
        <v>0.0</v>
      </c>
      <c r="W24" s="52">
        <f t="shared" si="3"/>
        <v>1</v>
      </c>
      <c r="X24" s="53">
        <f t="shared" si="4"/>
        <v>0.25</v>
      </c>
      <c r="Y24" s="53">
        <f t="shared" si="5"/>
        <v>0.25</v>
      </c>
      <c r="Z24" s="53">
        <f t="shared" si="6"/>
        <v>0.25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49">
        <v>1.0</v>
      </c>
      <c r="E25" s="49">
        <v>4.0</v>
      </c>
      <c r="F25" s="52">
        <f t="shared" si="1"/>
        <v>4</v>
      </c>
      <c r="G25" s="49">
        <v>2.0</v>
      </c>
      <c r="H25" s="56">
        <f t="shared" si="2"/>
        <v>1</v>
      </c>
      <c r="I25" s="49">
        <v>0.0</v>
      </c>
      <c r="J25" s="49">
        <v>0.0</v>
      </c>
      <c r="K25" s="49">
        <v>0.0</v>
      </c>
      <c r="L25" s="49">
        <v>1.0</v>
      </c>
      <c r="M25" s="49">
        <v>0.0</v>
      </c>
      <c r="N25" s="49">
        <v>1.0</v>
      </c>
      <c r="O25" s="49">
        <v>0.0</v>
      </c>
      <c r="P25" s="49">
        <v>0.0</v>
      </c>
      <c r="Q25" s="49">
        <v>0.0</v>
      </c>
      <c r="R25" s="49">
        <v>0.0</v>
      </c>
      <c r="S25" s="49">
        <v>0.0</v>
      </c>
      <c r="T25" s="49">
        <v>0.0</v>
      </c>
      <c r="U25" s="49">
        <v>2.0</v>
      </c>
      <c r="V25" s="49">
        <v>0.0</v>
      </c>
      <c r="W25" s="52">
        <f t="shared" si="3"/>
        <v>4</v>
      </c>
      <c r="X25" s="53">
        <f t="shared" si="4"/>
        <v>1</v>
      </c>
      <c r="Y25" s="53">
        <f t="shared" si="5"/>
        <v>0.25</v>
      </c>
      <c r="Z25" s="53">
        <f t="shared" si="6"/>
        <v>0.25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1"/>
        <v>0</v>
      </c>
      <c r="G26" s="57"/>
      <c r="H26" s="56">
        <f t="shared" si="2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3"/>
        <v>0</v>
      </c>
      <c r="X26" s="53" t="str">
        <f t="shared" si="4"/>
        <v>#DIV/0!</v>
      </c>
      <c r="Y26" s="53" t="str">
        <f t="shared" si="5"/>
        <v>#DIV/0!</v>
      </c>
      <c r="Z26" s="53" t="str">
        <f t="shared" si="6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49">
        <v>1.0</v>
      </c>
      <c r="E27" s="49">
        <v>2.0</v>
      </c>
      <c r="F27" s="52">
        <f t="shared" si="1"/>
        <v>2</v>
      </c>
      <c r="G27" s="49">
        <v>1.0</v>
      </c>
      <c r="H27" s="56">
        <f t="shared" si="2"/>
        <v>1</v>
      </c>
      <c r="I27" s="49">
        <v>1.0</v>
      </c>
      <c r="J27" s="49">
        <v>0.0</v>
      </c>
      <c r="K27" s="49">
        <v>0.0</v>
      </c>
      <c r="L27" s="49">
        <v>0.0</v>
      </c>
      <c r="M27" s="49">
        <v>0.0</v>
      </c>
      <c r="N27" s="49">
        <v>0.0</v>
      </c>
      <c r="O27" s="49">
        <v>0.0</v>
      </c>
      <c r="P27" s="49">
        <v>0.0</v>
      </c>
      <c r="Q27" s="49">
        <v>0.0</v>
      </c>
      <c r="R27" s="49">
        <v>0.0</v>
      </c>
      <c r="S27" s="49">
        <v>0.0</v>
      </c>
      <c r="T27" s="49">
        <v>0.0</v>
      </c>
      <c r="U27" s="49">
        <v>1.0</v>
      </c>
      <c r="V27" s="49">
        <v>0.0</v>
      </c>
      <c r="W27" s="52">
        <f t="shared" si="3"/>
        <v>1</v>
      </c>
      <c r="X27" s="53">
        <f t="shared" si="4"/>
        <v>0.5</v>
      </c>
      <c r="Y27" s="53">
        <f t="shared" si="5"/>
        <v>0.5</v>
      </c>
      <c r="Z27" s="53">
        <f t="shared" si="6"/>
        <v>0.5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1"/>
        <v>0</v>
      </c>
      <c r="G28" s="57"/>
      <c r="H28" s="56">
        <f t="shared" si="2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3"/>
        <v>0</v>
      </c>
      <c r="X28" s="53" t="str">
        <f t="shared" si="4"/>
        <v>#DIV/0!</v>
      </c>
      <c r="Y28" s="53" t="str">
        <f t="shared" si="5"/>
        <v>#DIV/0!</v>
      </c>
      <c r="Z28" s="53" t="str">
        <f t="shared" si="6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1"/>
        <v>0</v>
      </c>
      <c r="G29" s="57"/>
      <c r="H29" s="56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3"/>
        <v>0</v>
      </c>
      <c r="X29" s="53" t="str">
        <f t="shared" si="4"/>
        <v>#DIV/0!</v>
      </c>
      <c r="Y29" s="53" t="str">
        <f t="shared" si="5"/>
        <v>#DIV/0!</v>
      </c>
      <c r="Z29" s="53" t="str">
        <f t="shared" si="6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"/>
        <v>0</v>
      </c>
      <c r="G30" s="57"/>
      <c r="H30" s="56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3"/>
        <v>0</v>
      </c>
      <c r="X30" s="53" t="str">
        <f t="shared" si="4"/>
        <v>#DIV/0!</v>
      </c>
      <c r="Y30" s="53" t="str">
        <f t="shared" si="5"/>
        <v>#DIV/0!</v>
      </c>
      <c r="Z30" s="53" t="str">
        <f t="shared" si="6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"/>
        <v>0</v>
      </c>
      <c r="G31" s="57"/>
      <c r="H31" s="56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3"/>
        <v>0</v>
      </c>
      <c r="X31" s="53" t="str">
        <f t="shared" si="4"/>
        <v>#DIV/0!</v>
      </c>
      <c r="Y31" s="53" t="str">
        <f t="shared" si="5"/>
        <v>#DIV/0!</v>
      </c>
      <c r="Z31" s="53" t="str">
        <f t="shared" si="6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"/>
        <v>0</v>
      </c>
      <c r="G32" s="57"/>
      <c r="H32" s="56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3"/>
        <v>0</v>
      </c>
      <c r="X32" s="53" t="str">
        <f t="shared" si="4"/>
        <v>#DIV/0!</v>
      </c>
      <c r="Y32" s="53" t="str">
        <f t="shared" si="5"/>
        <v>#DIV/0!</v>
      </c>
      <c r="Z32" s="53" t="str">
        <f t="shared" si="6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57"/>
      <c r="E35" s="74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3" t="str">
        <f t="shared" ref="T35:T40" si="7">I35/(H35-K35-L35-M35)</f>
        <v>#DIV/0!</v>
      </c>
      <c r="U35" s="71" t="str">
        <f t="shared" ref="U35:U40" si="8">G35/E35*7</f>
        <v>#DIV/0!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49">
        <v>1.0</v>
      </c>
      <c r="E36" s="70">
        <v>5.0</v>
      </c>
      <c r="F36" s="49">
        <v>4.0</v>
      </c>
      <c r="G36" s="49">
        <v>1.0</v>
      </c>
      <c r="H36" s="49">
        <v>26.0</v>
      </c>
      <c r="I36" s="49">
        <v>4.0</v>
      </c>
      <c r="J36" s="49">
        <v>0.0</v>
      </c>
      <c r="K36" s="49">
        <v>5.0</v>
      </c>
      <c r="L36" s="49">
        <v>0.0</v>
      </c>
      <c r="M36" s="49">
        <v>0.0</v>
      </c>
      <c r="N36" s="49">
        <v>6.0</v>
      </c>
      <c r="O36" s="49">
        <v>1.0</v>
      </c>
      <c r="P36" s="49">
        <v>0.0</v>
      </c>
      <c r="Q36" s="49">
        <v>1.0</v>
      </c>
      <c r="R36" s="49">
        <v>0.0</v>
      </c>
      <c r="S36" s="49">
        <v>0.0</v>
      </c>
      <c r="T36" s="53">
        <f t="shared" si="7"/>
        <v>0.1904761905</v>
      </c>
      <c r="U36" s="71">
        <f t="shared" si="8"/>
        <v>1.4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7"/>
        <v>#DIV/0!</v>
      </c>
      <c r="U37" s="71" t="str">
        <f t="shared" si="8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7"/>
        <v>#DIV/0!</v>
      </c>
      <c r="U38" s="71" t="str">
        <f t="shared" si="8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7">
        <v>1.0</v>
      </c>
      <c r="D43" s="78"/>
      <c r="E43" s="78"/>
      <c r="F43" s="79"/>
      <c r="G43" s="77">
        <v>14.0</v>
      </c>
      <c r="H43" s="77">
        <v>4.0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P7:AA7"/>
    <mergeCell ref="L7:O7"/>
    <mergeCell ref="AG8:AH8"/>
    <mergeCell ref="L8:O8"/>
    <mergeCell ref="AD8:AE8"/>
    <mergeCell ref="P8:AA8"/>
    <mergeCell ref="E8:K8"/>
    <mergeCell ref="E7:K7"/>
    <mergeCell ref="L5:O5"/>
    <mergeCell ref="P5:AA5"/>
    <mergeCell ref="B2:AA3"/>
    <mergeCell ref="E5:K5"/>
    <mergeCell ref="E6:K6"/>
    <mergeCell ref="L6:O6"/>
    <mergeCell ref="E9:K9"/>
    <mergeCell ref="M9:O9"/>
    <mergeCell ref="P9:AA9"/>
    <mergeCell ref="AD5:AH6"/>
    <mergeCell ref="P6:AA6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0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28">
        <v>43696.0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28">
        <v>43697.0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180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36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180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175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190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57"/>
      <c r="E13" s="57"/>
      <c r="F13" s="52">
        <f t="shared" ref="F13:F32" si="1">E13-M13-P13-Q13-R13</f>
        <v>0</v>
      </c>
      <c r="G13" s="57"/>
      <c r="H13" s="56">
        <f t="shared" ref="H13:H32" si="2">SUM(I13:L13)</f>
        <v>0</v>
      </c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2">
        <f t="shared" ref="W13:W32" si="3">I13+2*J13+3*K13+4*L13</f>
        <v>0</v>
      </c>
      <c r="X13" s="53" t="str">
        <f t="shared" ref="X13:X32" si="4">(I13+(2*J13)+(3*K13)+(4*L13))/F13</f>
        <v>#DIV/0!</v>
      </c>
      <c r="Y13" s="53" t="str">
        <f t="shared" ref="Y13:Y32" si="5">(H13+M13+P13)/(F13+M13+P13+R13)</f>
        <v>#DIV/0!</v>
      </c>
      <c r="Z13" s="53" t="str">
        <f t="shared" ref="Z13:Z32" si="6">H13/F13</f>
        <v>#DIV/0!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4.0</v>
      </c>
      <c r="F14" s="52">
        <f t="shared" si="1"/>
        <v>3</v>
      </c>
      <c r="G14" s="49">
        <v>0.0</v>
      </c>
      <c r="H14" s="56">
        <f t="shared" si="2"/>
        <v>1</v>
      </c>
      <c r="I14" s="49">
        <v>1.0</v>
      </c>
      <c r="J14" s="49">
        <v>0.0</v>
      </c>
      <c r="K14" s="49">
        <v>0.0</v>
      </c>
      <c r="L14" s="49">
        <v>0.0</v>
      </c>
      <c r="M14" s="49">
        <v>1.0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1.0</v>
      </c>
      <c r="T14" s="49">
        <v>0.0</v>
      </c>
      <c r="U14" s="49">
        <v>0.0</v>
      </c>
      <c r="V14" s="49">
        <v>0.0</v>
      </c>
      <c r="W14" s="52">
        <f t="shared" si="3"/>
        <v>1</v>
      </c>
      <c r="X14" s="53">
        <f t="shared" si="4"/>
        <v>0.3333333333</v>
      </c>
      <c r="Y14" s="53">
        <f t="shared" si="5"/>
        <v>0.5</v>
      </c>
      <c r="Z14" s="53">
        <f t="shared" si="6"/>
        <v>0.3333333333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57"/>
      <c r="E15" s="57"/>
      <c r="F15" s="52">
        <f t="shared" si="1"/>
        <v>0</v>
      </c>
      <c r="G15" s="57"/>
      <c r="H15" s="56">
        <f t="shared" si="2"/>
        <v>0</v>
      </c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2">
        <f t="shared" si="3"/>
        <v>0</v>
      </c>
      <c r="X15" s="53" t="str">
        <f t="shared" si="4"/>
        <v>#DIV/0!</v>
      </c>
      <c r="Y15" s="53" t="str">
        <f t="shared" si="5"/>
        <v>#DIV/0!</v>
      </c>
      <c r="Z15" s="53" t="str">
        <f t="shared" si="6"/>
        <v>#DIV/0!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3.0</v>
      </c>
      <c r="F16" s="52">
        <f t="shared" si="1"/>
        <v>3</v>
      </c>
      <c r="G16" s="49">
        <v>0.0</v>
      </c>
      <c r="H16" s="56">
        <f t="shared" si="2"/>
        <v>1</v>
      </c>
      <c r="I16" s="49">
        <v>0.0</v>
      </c>
      <c r="J16" s="49">
        <v>1.0</v>
      </c>
      <c r="K16" s="49">
        <v>0.0</v>
      </c>
      <c r="L16" s="49">
        <v>0.0</v>
      </c>
      <c r="M16" s="49">
        <v>0.0</v>
      </c>
      <c r="N16" s="49">
        <v>0.0</v>
      </c>
      <c r="O16" s="49">
        <v>0.0</v>
      </c>
      <c r="P16" s="49">
        <v>0.0</v>
      </c>
      <c r="Q16" s="49">
        <v>0.0</v>
      </c>
      <c r="R16" s="49">
        <v>0.0</v>
      </c>
      <c r="S16" s="49">
        <v>0.0</v>
      </c>
      <c r="T16" s="49">
        <v>0.0</v>
      </c>
      <c r="U16" s="49">
        <v>1.0</v>
      </c>
      <c r="V16" s="49">
        <v>0.0</v>
      </c>
      <c r="W16" s="52">
        <f t="shared" si="3"/>
        <v>2</v>
      </c>
      <c r="X16" s="53">
        <f t="shared" si="4"/>
        <v>0.6666666667</v>
      </c>
      <c r="Y16" s="53">
        <f t="shared" si="5"/>
        <v>0.3333333333</v>
      </c>
      <c r="Z16" s="53">
        <f t="shared" si="6"/>
        <v>0.3333333333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1.0</v>
      </c>
      <c r="F17" s="52">
        <f t="shared" si="1"/>
        <v>1</v>
      </c>
      <c r="G17" s="49">
        <v>1.0</v>
      </c>
      <c r="H17" s="56">
        <f t="shared" si="2"/>
        <v>1</v>
      </c>
      <c r="I17" s="49">
        <v>0.0</v>
      </c>
      <c r="J17" s="49">
        <v>0.0</v>
      </c>
      <c r="K17" s="49">
        <v>0.0</v>
      </c>
      <c r="L17" s="49">
        <v>1.0</v>
      </c>
      <c r="M17" s="49">
        <v>0.0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2.0</v>
      </c>
      <c r="T17" s="49">
        <v>0.0</v>
      </c>
      <c r="U17" s="49">
        <v>1.0</v>
      </c>
      <c r="V17" s="49">
        <v>0.0</v>
      </c>
      <c r="W17" s="52">
        <f t="shared" si="3"/>
        <v>4</v>
      </c>
      <c r="X17" s="53">
        <f t="shared" si="4"/>
        <v>4</v>
      </c>
      <c r="Y17" s="53">
        <f t="shared" si="5"/>
        <v>1</v>
      </c>
      <c r="Z17" s="53">
        <f t="shared" si="6"/>
        <v>1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3.0</v>
      </c>
      <c r="F18" s="52">
        <f t="shared" si="1"/>
        <v>3</v>
      </c>
      <c r="G18" s="49">
        <v>1.0</v>
      </c>
      <c r="H18" s="56">
        <f t="shared" si="2"/>
        <v>3</v>
      </c>
      <c r="I18" s="49">
        <v>2.0</v>
      </c>
      <c r="J18" s="49">
        <v>1.0</v>
      </c>
      <c r="K18" s="49">
        <v>0.0</v>
      </c>
      <c r="L18" s="49">
        <v>0.0</v>
      </c>
      <c r="M18" s="49">
        <v>0.0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0.0</v>
      </c>
      <c r="T18" s="49">
        <v>0.0</v>
      </c>
      <c r="U18" s="49">
        <v>0.0</v>
      </c>
      <c r="V18" s="49">
        <v>0.0</v>
      </c>
      <c r="W18" s="52">
        <f t="shared" si="3"/>
        <v>4</v>
      </c>
      <c r="X18" s="53">
        <f t="shared" si="4"/>
        <v>1.333333333</v>
      </c>
      <c r="Y18" s="53">
        <f t="shared" si="5"/>
        <v>1</v>
      </c>
      <c r="Z18" s="53">
        <f t="shared" si="6"/>
        <v>1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si="2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3"/>
        <v>0</v>
      </c>
      <c r="X19" s="53" t="str">
        <f t="shared" si="4"/>
        <v>#DIV/0!</v>
      </c>
      <c r="Y19" s="53" t="str">
        <f t="shared" si="5"/>
        <v>#DIV/0!</v>
      </c>
      <c r="Z19" s="53" t="str">
        <f t="shared" si="6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4.0</v>
      </c>
      <c r="F20" s="52">
        <f t="shared" si="1"/>
        <v>2</v>
      </c>
      <c r="G20" s="49">
        <v>1.0</v>
      </c>
      <c r="H20" s="56">
        <f t="shared" si="2"/>
        <v>1</v>
      </c>
      <c r="I20" s="49">
        <v>0.0</v>
      </c>
      <c r="J20" s="49">
        <v>0.0</v>
      </c>
      <c r="K20" s="49">
        <v>1.0</v>
      </c>
      <c r="L20" s="49">
        <v>0.0</v>
      </c>
      <c r="M20" s="49">
        <v>1.0</v>
      </c>
      <c r="N20" s="49">
        <v>0.0</v>
      </c>
      <c r="O20" s="49">
        <v>0.0</v>
      </c>
      <c r="P20" s="49">
        <v>0.0</v>
      </c>
      <c r="Q20" s="49">
        <v>1.0</v>
      </c>
      <c r="R20" s="49">
        <v>0.0</v>
      </c>
      <c r="S20" s="49">
        <v>1.0</v>
      </c>
      <c r="T20" s="49">
        <v>0.0</v>
      </c>
      <c r="U20" s="49">
        <v>0.0</v>
      </c>
      <c r="V20" s="49">
        <v>0.0</v>
      </c>
      <c r="W20" s="52">
        <f t="shared" si="3"/>
        <v>3</v>
      </c>
      <c r="X20" s="53">
        <f t="shared" si="4"/>
        <v>1.5</v>
      </c>
      <c r="Y20" s="53">
        <f t="shared" si="5"/>
        <v>0.6666666667</v>
      </c>
      <c r="Z20" s="53">
        <f t="shared" si="6"/>
        <v>0.5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3.0</v>
      </c>
      <c r="F21" s="52">
        <f t="shared" si="1"/>
        <v>3</v>
      </c>
      <c r="G21" s="49">
        <v>0.0</v>
      </c>
      <c r="H21" s="56">
        <f t="shared" si="2"/>
        <v>0</v>
      </c>
      <c r="I21" s="49">
        <v>0.0</v>
      </c>
      <c r="J21" s="49">
        <v>0.0</v>
      </c>
      <c r="K21" s="49">
        <v>0.0</v>
      </c>
      <c r="L21" s="49">
        <v>0.0</v>
      </c>
      <c r="M21" s="49">
        <v>0.0</v>
      </c>
      <c r="N21" s="49">
        <v>0.0</v>
      </c>
      <c r="O21" s="49">
        <v>0.0</v>
      </c>
      <c r="P21" s="49">
        <v>0.0</v>
      </c>
      <c r="Q21" s="49">
        <v>0.0</v>
      </c>
      <c r="R21" s="49">
        <v>0.0</v>
      </c>
      <c r="S21" s="49">
        <v>3.0</v>
      </c>
      <c r="T21" s="49">
        <v>0.0</v>
      </c>
      <c r="U21" s="49">
        <v>0.0</v>
      </c>
      <c r="V21" s="49">
        <v>0.0</v>
      </c>
      <c r="W21" s="52">
        <f t="shared" si="3"/>
        <v>0</v>
      </c>
      <c r="X21" s="53">
        <f t="shared" si="4"/>
        <v>0</v>
      </c>
      <c r="Y21" s="53">
        <f t="shared" si="5"/>
        <v>0</v>
      </c>
      <c r="Z21" s="53">
        <f t="shared" si="6"/>
        <v>0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3.0</v>
      </c>
      <c r="F22" s="52">
        <f t="shared" si="1"/>
        <v>3</v>
      </c>
      <c r="G22" s="49">
        <v>0.0</v>
      </c>
      <c r="H22" s="56">
        <f t="shared" si="2"/>
        <v>0</v>
      </c>
      <c r="I22" s="49">
        <v>0.0</v>
      </c>
      <c r="J22" s="49">
        <v>0.0</v>
      </c>
      <c r="K22" s="49">
        <v>0.0</v>
      </c>
      <c r="L22" s="49">
        <v>0.0</v>
      </c>
      <c r="M22" s="49">
        <v>0.0</v>
      </c>
      <c r="N22" s="49">
        <v>0.0</v>
      </c>
      <c r="O22" s="49">
        <v>0.0</v>
      </c>
      <c r="P22" s="49">
        <v>0.0</v>
      </c>
      <c r="Q22" s="49">
        <v>0.0</v>
      </c>
      <c r="R22" s="49">
        <v>0.0</v>
      </c>
      <c r="S22" s="49">
        <v>2.0</v>
      </c>
      <c r="T22" s="49">
        <v>0.0</v>
      </c>
      <c r="U22" s="49">
        <v>0.0</v>
      </c>
      <c r="V22" s="49">
        <v>0.0</v>
      </c>
      <c r="W22" s="52">
        <f t="shared" si="3"/>
        <v>0</v>
      </c>
      <c r="X22" s="53">
        <f t="shared" si="4"/>
        <v>0</v>
      </c>
      <c r="Y22" s="53">
        <f t="shared" si="5"/>
        <v>0</v>
      </c>
      <c r="Z22" s="53">
        <f t="shared" si="6"/>
        <v>0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>
        <v>1.0</v>
      </c>
      <c r="E23" s="49">
        <v>3.0</v>
      </c>
      <c r="F23" s="52">
        <f t="shared" si="1"/>
        <v>3</v>
      </c>
      <c r="G23" s="49">
        <v>0.0</v>
      </c>
      <c r="H23" s="56">
        <f t="shared" si="2"/>
        <v>0</v>
      </c>
      <c r="I23" s="49">
        <v>0.0</v>
      </c>
      <c r="J23" s="49">
        <v>0.0</v>
      </c>
      <c r="K23" s="49">
        <v>0.0</v>
      </c>
      <c r="L23" s="49">
        <v>0.0</v>
      </c>
      <c r="M23" s="49">
        <v>0.0</v>
      </c>
      <c r="N23" s="49">
        <v>0.0</v>
      </c>
      <c r="O23" s="49">
        <v>0.0</v>
      </c>
      <c r="P23" s="49">
        <v>0.0</v>
      </c>
      <c r="Q23" s="49">
        <v>0.0</v>
      </c>
      <c r="R23" s="49">
        <v>0.0</v>
      </c>
      <c r="S23" s="49">
        <v>3.0</v>
      </c>
      <c r="T23" s="49">
        <v>0.0</v>
      </c>
      <c r="U23" s="49">
        <v>0.0</v>
      </c>
      <c r="V23" s="49">
        <v>0.0</v>
      </c>
      <c r="W23" s="52">
        <f t="shared" si="3"/>
        <v>0</v>
      </c>
      <c r="X23" s="53">
        <f t="shared" si="4"/>
        <v>0</v>
      </c>
      <c r="Y23" s="53">
        <f t="shared" si="5"/>
        <v>0</v>
      </c>
      <c r="Z23" s="53">
        <f t="shared" si="6"/>
        <v>0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2.0</v>
      </c>
      <c r="F24" s="52">
        <f t="shared" si="1"/>
        <v>2</v>
      </c>
      <c r="G24" s="49">
        <v>0.0</v>
      </c>
      <c r="H24" s="56">
        <f t="shared" si="2"/>
        <v>1</v>
      </c>
      <c r="I24" s="49">
        <v>1.0</v>
      </c>
      <c r="J24" s="49">
        <v>0.0</v>
      </c>
      <c r="K24" s="49">
        <v>0.0</v>
      </c>
      <c r="L24" s="49">
        <v>0.0</v>
      </c>
      <c r="M24" s="49">
        <v>0.0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0.0</v>
      </c>
      <c r="V24" s="49">
        <v>0.0</v>
      </c>
      <c r="W24" s="52">
        <f t="shared" si="3"/>
        <v>1</v>
      </c>
      <c r="X24" s="53">
        <f t="shared" si="4"/>
        <v>0.5</v>
      </c>
      <c r="Y24" s="53">
        <f t="shared" si="5"/>
        <v>0.5</v>
      </c>
      <c r="Z24" s="53">
        <f t="shared" si="6"/>
        <v>0.5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57"/>
      <c r="E25" s="57"/>
      <c r="F25" s="52">
        <f t="shared" si="1"/>
        <v>0</v>
      </c>
      <c r="G25" s="57"/>
      <c r="H25" s="56">
        <f t="shared" si="2"/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2">
        <f t="shared" si="3"/>
        <v>0</v>
      </c>
      <c r="X25" s="53" t="str">
        <f t="shared" si="4"/>
        <v>#DIV/0!</v>
      </c>
      <c r="Y25" s="53" t="str">
        <f t="shared" si="5"/>
        <v>#DIV/0!</v>
      </c>
      <c r="Z25" s="53" t="str">
        <f t="shared" si="6"/>
        <v>#DIV/0!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1"/>
        <v>0</v>
      </c>
      <c r="G26" s="57"/>
      <c r="H26" s="56">
        <f t="shared" si="2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3"/>
        <v>0</v>
      </c>
      <c r="X26" s="53" t="str">
        <f t="shared" si="4"/>
        <v>#DIV/0!</v>
      </c>
      <c r="Y26" s="53" t="str">
        <f t="shared" si="5"/>
        <v>#DIV/0!</v>
      </c>
      <c r="Z26" s="53" t="str">
        <f t="shared" si="6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49">
        <v>1.0</v>
      </c>
      <c r="E27" s="49">
        <v>1.0</v>
      </c>
      <c r="F27" s="52">
        <f t="shared" si="1"/>
        <v>1</v>
      </c>
      <c r="G27" s="49">
        <v>0.0</v>
      </c>
      <c r="H27" s="56">
        <f t="shared" si="2"/>
        <v>0</v>
      </c>
      <c r="I27" s="49">
        <v>0.0</v>
      </c>
      <c r="J27" s="49">
        <v>0.0</v>
      </c>
      <c r="K27" s="49">
        <v>0.0</v>
      </c>
      <c r="L27" s="49">
        <v>0.0</v>
      </c>
      <c r="M27" s="49">
        <v>0.0</v>
      </c>
      <c r="N27" s="49">
        <v>0.0</v>
      </c>
      <c r="O27" s="49">
        <v>0.0</v>
      </c>
      <c r="P27" s="49">
        <v>0.0</v>
      </c>
      <c r="Q27" s="49">
        <v>0.0</v>
      </c>
      <c r="R27" s="49">
        <v>0.0</v>
      </c>
      <c r="S27" s="49">
        <v>1.0</v>
      </c>
      <c r="T27" s="49">
        <v>0.0</v>
      </c>
      <c r="U27" s="49">
        <v>0.0</v>
      </c>
      <c r="V27" s="49">
        <v>0.0</v>
      </c>
      <c r="W27" s="52">
        <f t="shared" si="3"/>
        <v>0</v>
      </c>
      <c r="X27" s="53">
        <f t="shared" si="4"/>
        <v>0</v>
      </c>
      <c r="Y27" s="53">
        <f t="shared" si="5"/>
        <v>0</v>
      </c>
      <c r="Z27" s="53">
        <f t="shared" si="6"/>
        <v>0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49">
        <v>1.0</v>
      </c>
      <c r="E28" s="49">
        <v>2.0</v>
      </c>
      <c r="F28" s="52">
        <f t="shared" si="1"/>
        <v>2</v>
      </c>
      <c r="G28" s="49">
        <v>0.0</v>
      </c>
      <c r="H28" s="56">
        <f t="shared" si="2"/>
        <v>0</v>
      </c>
      <c r="I28" s="49">
        <v>0.0</v>
      </c>
      <c r="J28" s="49">
        <v>0.0</v>
      </c>
      <c r="K28" s="49">
        <v>0.0</v>
      </c>
      <c r="L28" s="49">
        <v>0.0</v>
      </c>
      <c r="M28" s="49">
        <v>0.0</v>
      </c>
      <c r="N28" s="49">
        <v>0.0</v>
      </c>
      <c r="O28" s="49">
        <v>0.0</v>
      </c>
      <c r="P28" s="49">
        <v>0.0</v>
      </c>
      <c r="Q28" s="49">
        <v>0.0</v>
      </c>
      <c r="R28" s="49">
        <v>0.0</v>
      </c>
      <c r="S28" s="49">
        <v>0.0</v>
      </c>
      <c r="T28" s="49">
        <v>0.0</v>
      </c>
      <c r="U28" s="49">
        <v>0.0</v>
      </c>
      <c r="V28" s="49">
        <v>0.0</v>
      </c>
      <c r="W28" s="52">
        <f t="shared" si="3"/>
        <v>0</v>
      </c>
      <c r="X28" s="53">
        <f t="shared" si="4"/>
        <v>0</v>
      </c>
      <c r="Y28" s="53">
        <f t="shared" si="5"/>
        <v>0</v>
      </c>
      <c r="Z28" s="53">
        <f t="shared" si="6"/>
        <v>0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1"/>
        <v>0</v>
      </c>
      <c r="G29" s="57"/>
      <c r="H29" s="56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3"/>
        <v>0</v>
      </c>
      <c r="X29" s="53" t="str">
        <f t="shared" si="4"/>
        <v>#DIV/0!</v>
      </c>
      <c r="Y29" s="53" t="str">
        <f t="shared" si="5"/>
        <v>#DIV/0!</v>
      </c>
      <c r="Z29" s="53" t="str">
        <f t="shared" si="6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"/>
        <v>0</v>
      </c>
      <c r="G30" s="57"/>
      <c r="H30" s="56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3"/>
        <v>0</v>
      </c>
      <c r="X30" s="53" t="str">
        <f t="shared" si="4"/>
        <v>#DIV/0!</v>
      </c>
      <c r="Y30" s="53" t="str">
        <f t="shared" si="5"/>
        <v>#DIV/0!</v>
      </c>
      <c r="Z30" s="53" t="str">
        <f t="shared" si="6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"/>
        <v>0</v>
      </c>
      <c r="G31" s="57"/>
      <c r="H31" s="56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3"/>
        <v>0</v>
      </c>
      <c r="X31" s="53" t="str">
        <f t="shared" si="4"/>
        <v>#DIV/0!</v>
      </c>
      <c r="Y31" s="53" t="str">
        <f t="shared" si="5"/>
        <v>#DIV/0!</v>
      </c>
      <c r="Z31" s="53" t="str">
        <f t="shared" si="6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"/>
        <v>0</v>
      </c>
      <c r="G32" s="57"/>
      <c r="H32" s="56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3"/>
        <v>0</v>
      </c>
      <c r="X32" s="53" t="str">
        <f t="shared" si="4"/>
        <v>#DIV/0!</v>
      </c>
      <c r="Y32" s="53" t="str">
        <f t="shared" si="5"/>
        <v>#DIV/0!</v>
      </c>
      <c r="Z32" s="53" t="str">
        <f t="shared" si="6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49">
        <v>1.0</v>
      </c>
      <c r="E35" s="70">
        <v>1.0</v>
      </c>
      <c r="F35" s="49">
        <v>1.0</v>
      </c>
      <c r="G35" s="49">
        <v>0.0</v>
      </c>
      <c r="H35" s="49">
        <v>5.0</v>
      </c>
      <c r="I35" s="49">
        <v>1.0</v>
      </c>
      <c r="J35" s="49">
        <v>0.0</v>
      </c>
      <c r="K35" s="49">
        <v>0.0</v>
      </c>
      <c r="L35" s="49">
        <v>0.0</v>
      </c>
      <c r="M35" s="49">
        <v>0.0</v>
      </c>
      <c r="N35" s="49">
        <v>0.0</v>
      </c>
      <c r="O35" s="49">
        <v>0.0</v>
      </c>
      <c r="P35" s="49">
        <v>0.0</v>
      </c>
      <c r="Q35" s="49">
        <v>0.0</v>
      </c>
      <c r="R35" s="49">
        <v>0.0</v>
      </c>
      <c r="S35" s="49">
        <v>0.0</v>
      </c>
      <c r="T35" s="53">
        <f t="shared" ref="T35:T40" si="7">I35/(H35-K35-L35-M35)</f>
        <v>0.2</v>
      </c>
      <c r="U35" s="71">
        <f t="shared" ref="U35:U40" si="8">G35/E35*7</f>
        <v>0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7"/>
        <v>#DIV/0!</v>
      </c>
      <c r="U36" s="71" t="str">
        <f t="shared" si="8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7"/>
        <v>#DIV/0!</v>
      </c>
      <c r="U37" s="71" t="str">
        <f t="shared" si="8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49">
        <v>1.0</v>
      </c>
      <c r="E38" s="70">
        <v>5.0</v>
      </c>
      <c r="F38" s="49">
        <v>6.0</v>
      </c>
      <c r="G38" s="49">
        <v>5.0</v>
      </c>
      <c r="H38" s="49">
        <v>28.0</v>
      </c>
      <c r="I38" s="49">
        <v>8.0</v>
      </c>
      <c r="J38" s="49">
        <v>1.0</v>
      </c>
      <c r="K38" s="49">
        <v>4.0</v>
      </c>
      <c r="L38" s="49">
        <v>1.0</v>
      </c>
      <c r="M38" s="49">
        <v>0.0</v>
      </c>
      <c r="N38" s="49">
        <v>4.0</v>
      </c>
      <c r="O38" s="49">
        <v>0.0</v>
      </c>
      <c r="P38" s="49">
        <v>1.0</v>
      </c>
      <c r="Q38" s="49">
        <v>0.0</v>
      </c>
      <c r="R38" s="49">
        <v>0.0</v>
      </c>
      <c r="S38" s="49">
        <v>0.0</v>
      </c>
      <c r="T38" s="53">
        <f t="shared" si="7"/>
        <v>0.347826087</v>
      </c>
      <c r="U38" s="71">
        <f t="shared" si="8"/>
        <v>7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7"/>
      <c r="D43" s="77">
        <v>1.0</v>
      </c>
      <c r="E43" s="78"/>
      <c r="F43" s="79"/>
      <c r="G43" s="77">
        <v>3.0</v>
      </c>
      <c r="H43" s="77">
        <v>7.0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AD8:AE8"/>
    <mergeCell ref="AD5:AH6"/>
    <mergeCell ref="L8:O8"/>
    <mergeCell ref="P8:AA8"/>
    <mergeCell ref="P9:AA9"/>
    <mergeCell ref="AG8:AH8"/>
    <mergeCell ref="P7:AA7"/>
    <mergeCell ref="P6:AA6"/>
    <mergeCell ref="P5:AA5"/>
    <mergeCell ref="L6:O6"/>
    <mergeCell ref="L5:O5"/>
    <mergeCell ref="B2:AA3"/>
    <mergeCell ref="E5:K5"/>
    <mergeCell ref="E6:K6"/>
    <mergeCell ref="E7:K7"/>
    <mergeCell ref="L7:O7"/>
    <mergeCell ref="M9:O9"/>
    <mergeCell ref="E9:K9"/>
    <mergeCell ref="E8:K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5.43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28">
        <v>43697.0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28">
        <v>43702.0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177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36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177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191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192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57"/>
      <c r="E13" s="57"/>
      <c r="F13" s="52">
        <f t="shared" ref="F13:F32" si="1">E13-M13-P13-Q13-R13</f>
        <v>0</v>
      </c>
      <c r="G13" s="57"/>
      <c r="H13" s="56">
        <f t="shared" ref="H13:H32" si="2">SUM(I13:L13)</f>
        <v>0</v>
      </c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2">
        <f t="shared" ref="W13:W32" si="3">I13+2*J13+3*K13+4*L13</f>
        <v>0</v>
      </c>
      <c r="X13" s="53" t="str">
        <f t="shared" ref="X13:X32" si="4">(I13+(2*J13)+(3*K13)+(4*L13))/F13</f>
        <v>#DIV/0!</v>
      </c>
      <c r="Y13" s="53" t="str">
        <f t="shared" ref="Y13:Y32" si="5">(H13+M13+P13)/(F13+M13+P13+R13)</f>
        <v>#DIV/0!</v>
      </c>
      <c r="Z13" s="53" t="str">
        <f t="shared" ref="Z13:Z32" si="6">H13/F13</f>
        <v>#DIV/0!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57"/>
      <c r="E14" s="57"/>
      <c r="F14" s="52">
        <f t="shared" si="1"/>
        <v>0</v>
      </c>
      <c r="G14" s="57"/>
      <c r="H14" s="56">
        <f t="shared" si="2"/>
        <v>0</v>
      </c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2">
        <f t="shared" si="3"/>
        <v>0</v>
      </c>
      <c r="X14" s="53" t="str">
        <f t="shared" si="4"/>
        <v>#DIV/0!</v>
      </c>
      <c r="Y14" s="53" t="str">
        <f t="shared" si="5"/>
        <v>#DIV/0!</v>
      </c>
      <c r="Z14" s="53" t="str">
        <f t="shared" si="6"/>
        <v>#DIV/0!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2.0</v>
      </c>
      <c r="F15" s="52">
        <f t="shared" si="1"/>
        <v>2</v>
      </c>
      <c r="G15" s="49">
        <v>0.0</v>
      </c>
      <c r="H15" s="56">
        <f t="shared" si="2"/>
        <v>1</v>
      </c>
      <c r="I15" s="49">
        <v>1.0</v>
      </c>
      <c r="J15" s="49">
        <v>0.0</v>
      </c>
      <c r="K15" s="49">
        <v>0.0</v>
      </c>
      <c r="L15" s="49">
        <v>0.0</v>
      </c>
      <c r="M15" s="49">
        <v>0.0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0.0</v>
      </c>
      <c r="T15" s="49">
        <v>0.0</v>
      </c>
      <c r="U15" s="49">
        <v>0.0</v>
      </c>
      <c r="V15" s="49">
        <v>0.0</v>
      </c>
      <c r="W15" s="52">
        <f t="shared" si="3"/>
        <v>1</v>
      </c>
      <c r="X15" s="53">
        <f t="shared" si="4"/>
        <v>0.5</v>
      </c>
      <c r="Y15" s="53">
        <f t="shared" si="5"/>
        <v>0.5</v>
      </c>
      <c r="Z15" s="53">
        <f t="shared" si="6"/>
        <v>0.5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2.0</v>
      </c>
      <c r="F16" s="52">
        <f t="shared" si="1"/>
        <v>2</v>
      </c>
      <c r="G16" s="49">
        <v>0.0</v>
      </c>
      <c r="H16" s="56">
        <f t="shared" si="2"/>
        <v>0</v>
      </c>
      <c r="I16" s="49">
        <v>0.0</v>
      </c>
      <c r="J16" s="49">
        <v>0.0</v>
      </c>
      <c r="K16" s="49">
        <v>0.0</v>
      </c>
      <c r="L16" s="49">
        <v>0.0</v>
      </c>
      <c r="M16" s="49">
        <v>0.0</v>
      </c>
      <c r="N16" s="49">
        <v>0.0</v>
      </c>
      <c r="O16" s="49">
        <v>0.0</v>
      </c>
      <c r="P16" s="49">
        <v>0.0</v>
      </c>
      <c r="Q16" s="49">
        <v>0.0</v>
      </c>
      <c r="R16" s="49">
        <v>0.0</v>
      </c>
      <c r="S16" s="49">
        <v>0.0</v>
      </c>
      <c r="T16" s="49">
        <v>0.0</v>
      </c>
      <c r="U16" s="49">
        <v>0.0</v>
      </c>
      <c r="V16" s="49">
        <v>0.0</v>
      </c>
      <c r="W16" s="52">
        <f t="shared" si="3"/>
        <v>0</v>
      </c>
      <c r="X16" s="53">
        <f t="shared" si="4"/>
        <v>0</v>
      </c>
      <c r="Y16" s="53">
        <f t="shared" si="5"/>
        <v>0</v>
      </c>
      <c r="Z16" s="53">
        <f t="shared" si="6"/>
        <v>0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2.0</v>
      </c>
      <c r="F17" s="52">
        <f t="shared" si="1"/>
        <v>2</v>
      </c>
      <c r="G17" s="49">
        <v>0.0</v>
      </c>
      <c r="H17" s="56">
        <f t="shared" si="2"/>
        <v>0</v>
      </c>
      <c r="I17" s="49">
        <v>0.0</v>
      </c>
      <c r="J17" s="49">
        <v>0.0</v>
      </c>
      <c r="K17" s="49">
        <v>0.0</v>
      </c>
      <c r="L17" s="49">
        <v>0.0</v>
      </c>
      <c r="M17" s="49">
        <v>0.0</v>
      </c>
      <c r="N17" s="49">
        <v>1.0</v>
      </c>
      <c r="O17" s="49">
        <v>0.0</v>
      </c>
      <c r="P17" s="49">
        <v>0.0</v>
      </c>
      <c r="Q17" s="49">
        <v>0.0</v>
      </c>
      <c r="R17" s="49">
        <v>0.0</v>
      </c>
      <c r="S17" s="49">
        <v>0.0</v>
      </c>
      <c r="T17" s="49">
        <v>0.0</v>
      </c>
      <c r="U17" s="49">
        <v>0.0</v>
      </c>
      <c r="V17" s="49">
        <v>0.0</v>
      </c>
      <c r="W17" s="52">
        <f t="shared" si="3"/>
        <v>0</v>
      </c>
      <c r="X17" s="53">
        <f t="shared" si="4"/>
        <v>0</v>
      </c>
      <c r="Y17" s="53">
        <f t="shared" si="5"/>
        <v>0</v>
      </c>
      <c r="Z17" s="53">
        <f t="shared" si="6"/>
        <v>0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3.0</v>
      </c>
      <c r="F18" s="52">
        <f t="shared" si="1"/>
        <v>3</v>
      </c>
      <c r="G18" s="49">
        <v>0.0</v>
      </c>
      <c r="H18" s="56">
        <f t="shared" si="2"/>
        <v>1</v>
      </c>
      <c r="I18" s="49">
        <v>1.0</v>
      </c>
      <c r="J18" s="49">
        <v>0.0</v>
      </c>
      <c r="K18" s="49">
        <v>0.0</v>
      </c>
      <c r="L18" s="49">
        <v>0.0</v>
      </c>
      <c r="M18" s="49">
        <v>0.0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0.0</v>
      </c>
      <c r="T18" s="49">
        <v>0.0</v>
      </c>
      <c r="U18" s="49">
        <v>0.0</v>
      </c>
      <c r="V18" s="49">
        <v>0.0</v>
      </c>
      <c r="W18" s="52">
        <f t="shared" si="3"/>
        <v>1</v>
      </c>
      <c r="X18" s="53">
        <f t="shared" si="4"/>
        <v>0.3333333333</v>
      </c>
      <c r="Y18" s="53">
        <f t="shared" si="5"/>
        <v>0.3333333333</v>
      </c>
      <c r="Z18" s="53">
        <f t="shared" si="6"/>
        <v>0.3333333333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si="2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3"/>
        <v>0</v>
      </c>
      <c r="X19" s="53" t="str">
        <f t="shared" si="4"/>
        <v>#DIV/0!</v>
      </c>
      <c r="Y19" s="53" t="str">
        <f t="shared" si="5"/>
        <v>#DIV/0!</v>
      </c>
      <c r="Z19" s="53" t="str">
        <f t="shared" si="6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57"/>
      <c r="E20" s="57"/>
      <c r="F20" s="52">
        <f t="shared" si="1"/>
        <v>0</v>
      </c>
      <c r="G20" s="57"/>
      <c r="H20" s="56">
        <f t="shared" si="2"/>
        <v>0</v>
      </c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2">
        <f t="shared" si="3"/>
        <v>0</v>
      </c>
      <c r="X20" s="53" t="str">
        <f t="shared" si="4"/>
        <v>#DIV/0!</v>
      </c>
      <c r="Y20" s="53" t="str">
        <f t="shared" si="5"/>
        <v>#DIV/0!</v>
      </c>
      <c r="Z20" s="53" t="str">
        <f t="shared" si="6"/>
        <v>#DIV/0!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2.0</v>
      </c>
      <c r="F21" s="52">
        <f t="shared" si="1"/>
        <v>1</v>
      </c>
      <c r="G21" s="49">
        <v>0.0</v>
      </c>
      <c r="H21" s="56">
        <f t="shared" si="2"/>
        <v>0</v>
      </c>
      <c r="I21" s="49">
        <v>0.0</v>
      </c>
      <c r="J21" s="49">
        <v>0.0</v>
      </c>
      <c r="K21" s="49">
        <v>0.0</v>
      </c>
      <c r="L21" s="49">
        <v>0.0</v>
      </c>
      <c r="M21" s="49">
        <v>1.0</v>
      </c>
      <c r="N21" s="49">
        <v>0.0</v>
      </c>
      <c r="O21" s="49">
        <v>0.0</v>
      </c>
      <c r="P21" s="49">
        <v>0.0</v>
      </c>
      <c r="Q21" s="49">
        <v>0.0</v>
      </c>
      <c r="R21" s="49">
        <v>0.0</v>
      </c>
      <c r="S21" s="49">
        <v>0.0</v>
      </c>
      <c r="T21" s="49">
        <v>0.0</v>
      </c>
      <c r="U21" s="49">
        <v>0.0</v>
      </c>
      <c r="V21" s="49">
        <v>0.0</v>
      </c>
      <c r="W21" s="52">
        <f t="shared" si="3"/>
        <v>0</v>
      </c>
      <c r="X21" s="53">
        <f t="shared" si="4"/>
        <v>0</v>
      </c>
      <c r="Y21" s="53">
        <f t="shared" si="5"/>
        <v>0.5</v>
      </c>
      <c r="Z21" s="53">
        <f t="shared" si="6"/>
        <v>0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1.0</v>
      </c>
      <c r="F22" s="52">
        <f t="shared" si="1"/>
        <v>1</v>
      </c>
      <c r="G22" s="49">
        <v>0.0</v>
      </c>
      <c r="H22" s="56">
        <f t="shared" si="2"/>
        <v>0</v>
      </c>
      <c r="I22" s="49">
        <v>0.0</v>
      </c>
      <c r="J22" s="49">
        <v>0.0</v>
      </c>
      <c r="K22" s="49">
        <v>0.0</v>
      </c>
      <c r="L22" s="49">
        <v>0.0</v>
      </c>
      <c r="M22" s="49">
        <v>0.0</v>
      </c>
      <c r="N22" s="49">
        <v>0.0</v>
      </c>
      <c r="O22" s="49">
        <v>0.0</v>
      </c>
      <c r="P22" s="49">
        <v>0.0</v>
      </c>
      <c r="Q22" s="49">
        <v>0.0</v>
      </c>
      <c r="R22" s="49">
        <v>0.0</v>
      </c>
      <c r="S22" s="49">
        <v>0.0</v>
      </c>
      <c r="T22" s="49">
        <v>0.0</v>
      </c>
      <c r="U22" s="49">
        <v>0.0</v>
      </c>
      <c r="V22" s="49">
        <v>0.0</v>
      </c>
      <c r="W22" s="52">
        <f t="shared" si="3"/>
        <v>0</v>
      </c>
      <c r="X22" s="53">
        <f t="shared" si="4"/>
        <v>0</v>
      </c>
      <c r="Y22" s="53">
        <f t="shared" si="5"/>
        <v>0</v>
      </c>
      <c r="Z22" s="53">
        <f t="shared" si="6"/>
        <v>0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57"/>
      <c r="E23" s="57"/>
      <c r="F23" s="52">
        <f t="shared" si="1"/>
        <v>0</v>
      </c>
      <c r="G23" s="57"/>
      <c r="H23" s="56">
        <f t="shared" si="2"/>
        <v>0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2">
        <f t="shared" si="3"/>
        <v>0</v>
      </c>
      <c r="X23" s="53" t="str">
        <f t="shared" si="4"/>
        <v>#DIV/0!</v>
      </c>
      <c r="Y23" s="53" t="str">
        <f t="shared" si="5"/>
        <v>#DIV/0!</v>
      </c>
      <c r="Z23" s="53" t="str">
        <f t="shared" si="6"/>
        <v>#DIV/0!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2.0</v>
      </c>
      <c r="F24" s="52">
        <f t="shared" si="1"/>
        <v>2</v>
      </c>
      <c r="G24" s="49">
        <v>0.0</v>
      </c>
      <c r="H24" s="56">
        <f t="shared" si="2"/>
        <v>1</v>
      </c>
      <c r="I24" s="49">
        <v>1.0</v>
      </c>
      <c r="J24" s="49">
        <v>0.0</v>
      </c>
      <c r="K24" s="49">
        <v>0.0</v>
      </c>
      <c r="L24" s="49">
        <v>0.0</v>
      </c>
      <c r="M24" s="49">
        <v>0.0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0.0</v>
      </c>
      <c r="V24" s="49">
        <v>0.0</v>
      </c>
      <c r="W24" s="52">
        <f t="shared" si="3"/>
        <v>1</v>
      </c>
      <c r="X24" s="53">
        <f t="shared" si="4"/>
        <v>0.5</v>
      </c>
      <c r="Y24" s="53">
        <f t="shared" si="5"/>
        <v>0.5</v>
      </c>
      <c r="Z24" s="53">
        <f t="shared" si="6"/>
        <v>0.5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49">
        <v>1.0</v>
      </c>
      <c r="E25" s="49">
        <v>2.0</v>
      </c>
      <c r="F25" s="52">
        <f t="shared" si="1"/>
        <v>2</v>
      </c>
      <c r="G25" s="49">
        <v>0.0</v>
      </c>
      <c r="H25" s="56">
        <f t="shared" si="2"/>
        <v>1</v>
      </c>
      <c r="I25" s="49">
        <v>1.0</v>
      </c>
      <c r="J25" s="49">
        <v>0.0</v>
      </c>
      <c r="K25" s="49">
        <v>0.0</v>
      </c>
      <c r="L25" s="49">
        <v>0.0</v>
      </c>
      <c r="M25" s="49">
        <v>0.0</v>
      </c>
      <c r="N25" s="49">
        <v>0.0</v>
      </c>
      <c r="O25" s="49">
        <v>0.0</v>
      </c>
      <c r="P25" s="49">
        <v>0.0</v>
      </c>
      <c r="Q25" s="49">
        <v>0.0</v>
      </c>
      <c r="R25" s="49">
        <v>0.0</v>
      </c>
      <c r="S25" s="49">
        <v>0.0</v>
      </c>
      <c r="T25" s="49">
        <v>0.0</v>
      </c>
      <c r="U25" s="49">
        <v>0.0</v>
      </c>
      <c r="V25" s="49">
        <v>0.0</v>
      </c>
      <c r="W25" s="52">
        <f t="shared" si="3"/>
        <v>1</v>
      </c>
      <c r="X25" s="53">
        <f t="shared" si="4"/>
        <v>0.5</v>
      </c>
      <c r="Y25" s="53">
        <f t="shared" si="5"/>
        <v>0.5</v>
      </c>
      <c r="Z25" s="53">
        <f t="shared" si="6"/>
        <v>0.5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1"/>
        <v>0</v>
      </c>
      <c r="G26" s="57"/>
      <c r="H26" s="56">
        <f t="shared" si="2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3"/>
        <v>0</v>
      </c>
      <c r="X26" s="53" t="str">
        <f t="shared" si="4"/>
        <v>#DIV/0!</v>
      </c>
      <c r="Y26" s="53" t="str">
        <f t="shared" si="5"/>
        <v>#DIV/0!</v>
      </c>
      <c r="Z26" s="53" t="str">
        <f t="shared" si="6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49">
        <v>1.0</v>
      </c>
      <c r="E27" s="49">
        <v>2.0</v>
      </c>
      <c r="F27" s="52">
        <f t="shared" si="1"/>
        <v>2</v>
      </c>
      <c r="G27" s="49">
        <v>0.0</v>
      </c>
      <c r="H27" s="56">
        <f t="shared" si="2"/>
        <v>0</v>
      </c>
      <c r="I27" s="49">
        <v>0.0</v>
      </c>
      <c r="J27" s="49">
        <v>0.0</v>
      </c>
      <c r="K27" s="49">
        <v>0.0</v>
      </c>
      <c r="L27" s="49">
        <v>0.0</v>
      </c>
      <c r="M27" s="49">
        <v>0.0</v>
      </c>
      <c r="N27" s="49">
        <v>0.0</v>
      </c>
      <c r="O27" s="49">
        <v>0.0</v>
      </c>
      <c r="P27" s="49">
        <v>0.0</v>
      </c>
      <c r="Q27" s="49">
        <v>0.0</v>
      </c>
      <c r="R27" s="49">
        <v>0.0</v>
      </c>
      <c r="S27" s="49">
        <v>0.0</v>
      </c>
      <c r="T27" s="49">
        <v>0.0</v>
      </c>
      <c r="U27" s="49">
        <v>0.0</v>
      </c>
      <c r="V27" s="49">
        <v>0.0</v>
      </c>
      <c r="W27" s="52">
        <f t="shared" si="3"/>
        <v>0</v>
      </c>
      <c r="X27" s="53">
        <f t="shared" si="4"/>
        <v>0</v>
      </c>
      <c r="Y27" s="53">
        <f t="shared" si="5"/>
        <v>0</v>
      </c>
      <c r="Z27" s="53">
        <f t="shared" si="6"/>
        <v>0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49">
        <v>1.0</v>
      </c>
      <c r="E28" s="49">
        <v>2.0</v>
      </c>
      <c r="F28" s="52">
        <f t="shared" si="1"/>
        <v>2</v>
      </c>
      <c r="G28" s="49">
        <v>0.0</v>
      </c>
      <c r="H28" s="56">
        <f t="shared" si="2"/>
        <v>0</v>
      </c>
      <c r="I28" s="49">
        <v>0.0</v>
      </c>
      <c r="J28" s="49">
        <v>0.0</v>
      </c>
      <c r="K28" s="49">
        <v>0.0</v>
      </c>
      <c r="L28" s="49">
        <v>0.0</v>
      </c>
      <c r="M28" s="49">
        <v>0.0</v>
      </c>
      <c r="N28" s="49">
        <v>0.0</v>
      </c>
      <c r="O28" s="49">
        <v>0.0</v>
      </c>
      <c r="P28" s="49">
        <v>0.0</v>
      </c>
      <c r="Q28" s="49">
        <v>0.0</v>
      </c>
      <c r="R28" s="49">
        <v>0.0</v>
      </c>
      <c r="S28" s="49">
        <v>2.0</v>
      </c>
      <c r="T28" s="49">
        <v>0.0</v>
      </c>
      <c r="U28" s="49">
        <v>0.0</v>
      </c>
      <c r="V28" s="49">
        <v>0.0</v>
      </c>
      <c r="W28" s="52">
        <f t="shared" si="3"/>
        <v>0</v>
      </c>
      <c r="X28" s="53">
        <f t="shared" si="4"/>
        <v>0</v>
      </c>
      <c r="Y28" s="53">
        <f t="shared" si="5"/>
        <v>0</v>
      </c>
      <c r="Z28" s="53">
        <f t="shared" si="6"/>
        <v>0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1"/>
        <v>0</v>
      </c>
      <c r="G29" s="57"/>
      <c r="H29" s="56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3"/>
        <v>0</v>
      </c>
      <c r="X29" s="53" t="str">
        <f t="shared" si="4"/>
        <v>#DIV/0!</v>
      </c>
      <c r="Y29" s="53" t="str">
        <f t="shared" si="5"/>
        <v>#DIV/0!</v>
      </c>
      <c r="Z29" s="53" t="str">
        <f t="shared" si="6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"/>
        <v>0</v>
      </c>
      <c r="G30" s="57"/>
      <c r="H30" s="56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3"/>
        <v>0</v>
      </c>
      <c r="X30" s="53" t="str">
        <f t="shared" si="4"/>
        <v>#DIV/0!</v>
      </c>
      <c r="Y30" s="53" t="str">
        <f t="shared" si="5"/>
        <v>#DIV/0!</v>
      </c>
      <c r="Z30" s="53" t="str">
        <f t="shared" si="6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"/>
        <v>0</v>
      </c>
      <c r="G31" s="57"/>
      <c r="H31" s="56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3"/>
        <v>0</v>
      </c>
      <c r="X31" s="53" t="str">
        <f t="shared" si="4"/>
        <v>#DIV/0!</v>
      </c>
      <c r="Y31" s="53" t="str">
        <f t="shared" si="5"/>
        <v>#DIV/0!</v>
      </c>
      <c r="Z31" s="53" t="str">
        <f t="shared" si="6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"/>
        <v>0</v>
      </c>
      <c r="G32" s="57"/>
      <c r="H32" s="56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3"/>
        <v>0</v>
      </c>
      <c r="X32" s="53" t="str">
        <f t="shared" si="4"/>
        <v>#DIV/0!</v>
      </c>
      <c r="Y32" s="53" t="str">
        <f t="shared" si="5"/>
        <v>#DIV/0!</v>
      </c>
      <c r="Z32" s="53" t="str">
        <f t="shared" si="6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32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49">
        <v>1.0</v>
      </c>
      <c r="E35" s="70">
        <v>2.0</v>
      </c>
      <c r="F35" s="49">
        <v>10.0</v>
      </c>
      <c r="G35" s="49">
        <v>2.0</v>
      </c>
      <c r="H35" s="49">
        <v>21.0</v>
      </c>
      <c r="I35" s="49">
        <v>7.0</v>
      </c>
      <c r="J35" s="49">
        <v>0.0</v>
      </c>
      <c r="K35" s="49">
        <v>2.0</v>
      </c>
      <c r="L35" s="49">
        <v>0.0</v>
      </c>
      <c r="M35" s="49">
        <v>0.0</v>
      </c>
      <c r="N35" s="49">
        <v>4.0</v>
      </c>
      <c r="O35" s="49">
        <v>0.0</v>
      </c>
      <c r="P35" s="49">
        <v>1.0</v>
      </c>
      <c r="Q35" s="49">
        <v>0.0</v>
      </c>
      <c r="R35" s="49">
        <v>0.0</v>
      </c>
      <c r="S35" s="49">
        <v>0.0</v>
      </c>
      <c r="T35" s="53">
        <f t="shared" ref="T35:T40" si="7">I35/(H35-K35-L35-M35)</f>
        <v>0.3684210526</v>
      </c>
      <c r="U35" s="71">
        <f t="shared" ref="U35:U40" si="8">G35/E35*7</f>
        <v>7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7"/>
        <v>#DIV/0!</v>
      </c>
      <c r="U36" s="71" t="str">
        <f t="shared" si="8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49">
        <v>1.0</v>
      </c>
      <c r="E37" s="70">
        <v>2.0</v>
      </c>
      <c r="F37" s="49">
        <v>0.0</v>
      </c>
      <c r="G37" s="49">
        <v>0.0</v>
      </c>
      <c r="H37" s="49">
        <v>6.0</v>
      </c>
      <c r="I37" s="49">
        <v>0.0</v>
      </c>
      <c r="J37" s="49">
        <v>0.0</v>
      </c>
      <c r="K37" s="49">
        <v>0.0</v>
      </c>
      <c r="L37" s="49">
        <v>0.0</v>
      </c>
      <c r="M37" s="49">
        <v>0.0</v>
      </c>
      <c r="N37" s="49">
        <v>1.0</v>
      </c>
      <c r="O37" s="49">
        <v>0.0</v>
      </c>
      <c r="P37" s="49">
        <v>0.0</v>
      </c>
      <c r="Q37" s="49">
        <v>0.0</v>
      </c>
      <c r="R37" s="49">
        <v>0.0</v>
      </c>
      <c r="S37" s="49">
        <v>0.0</v>
      </c>
      <c r="T37" s="53">
        <f t="shared" si="7"/>
        <v>0</v>
      </c>
      <c r="U37" s="71">
        <f t="shared" si="8"/>
        <v>0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7"/>
        <v>#DIV/0!</v>
      </c>
      <c r="U38" s="71" t="str">
        <f t="shared" si="8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8"/>
      <c r="D43" s="77">
        <v>1.0</v>
      </c>
      <c r="E43" s="78"/>
      <c r="F43" s="79"/>
      <c r="G43" s="77">
        <v>0.0</v>
      </c>
      <c r="H43" s="77">
        <v>10.0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P5:AA5"/>
    <mergeCell ref="AD5:AH6"/>
    <mergeCell ref="L6:O6"/>
    <mergeCell ref="L5:O5"/>
    <mergeCell ref="E5:K5"/>
    <mergeCell ref="B2:AA3"/>
    <mergeCell ref="P6:AA6"/>
    <mergeCell ref="E6:K6"/>
    <mergeCell ref="P8:AA8"/>
    <mergeCell ref="P9:AA9"/>
    <mergeCell ref="E9:K9"/>
    <mergeCell ref="M9:O9"/>
    <mergeCell ref="P7:AA7"/>
    <mergeCell ref="AD8:AE8"/>
    <mergeCell ref="AG8:AH8"/>
    <mergeCell ref="E7:K7"/>
    <mergeCell ref="L7:O7"/>
    <mergeCell ref="E8:K8"/>
    <mergeCell ref="L8:O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57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28">
        <v>43699.0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28">
        <v>43702.0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36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168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36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193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194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57"/>
      <c r="E13" s="57"/>
      <c r="F13" s="52">
        <f t="shared" ref="F13:F32" si="1">E13-M13-P13-Q13-R13</f>
        <v>0</v>
      </c>
      <c r="G13" s="57"/>
      <c r="H13" s="56">
        <f t="shared" ref="H13:H32" si="2">SUM(I13:L13)</f>
        <v>0</v>
      </c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2">
        <f t="shared" ref="W13:W32" si="3">I13+2*J13+3*K13+4*L13</f>
        <v>0</v>
      </c>
      <c r="X13" s="53" t="str">
        <f t="shared" ref="X13:X32" si="4">(I13+(2*J13)+(3*K13)+(4*L13))/F13</f>
        <v>#DIV/0!</v>
      </c>
      <c r="Y13" s="53" t="str">
        <f t="shared" ref="Y13:Y32" si="5">(H13+M13+P13)/(F13+M13+P13+R13)</f>
        <v>#DIV/0!</v>
      </c>
      <c r="Z13" s="53" t="str">
        <f t="shared" ref="Z13:Z32" si="6">H13/F13</f>
        <v>#DIV/0!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4.0</v>
      </c>
      <c r="F14" s="52">
        <f t="shared" si="1"/>
        <v>3</v>
      </c>
      <c r="G14" s="49">
        <v>1.0</v>
      </c>
      <c r="H14" s="56">
        <f t="shared" si="2"/>
        <v>2</v>
      </c>
      <c r="I14" s="49">
        <v>1.0</v>
      </c>
      <c r="J14" s="49">
        <v>0.0</v>
      </c>
      <c r="K14" s="49">
        <v>1.0</v>
      </c>
      <c r="L14" s="49">
        <v>0.0</v>
      </c>
      <c r="M14" s="49">
        <v>1.0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0.0</v>
      </c>
      <c r="T14" s="49">
        <v>0.0</v>
      </c>
      <c r="U14" s="49">
        <v>0.0</v>
      </c>
      <c r="V14" s="49">
        <v>0.0</v>
      </c>
      <c r="W14" s="52">
        <f t="shared" si="3"/>
        <v>4</v>
      </c>
      <c r="X14" s="53">
        <f t="shared" si="4"/>
        <v>1.333333333</v>
      </c>
      <c r="Y14" s="53">
        <f t="shared" si="5"/>
        <v>0.75</v>
      </c>
      <c r="Z14" s="53">
        <f t="shared" si="6"/>
        <v>0.6666666667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2.0</v>
      </c>
      <c r="F15" s="52">
        <f t="shared" si="1"/>
        <v>1</v>
      </c>
      <c r="G15" s="49">
        <v>1.0</v>
      </c>
      <c r="H15" s="56">
        <f t="shared" si="2"/>
        <v>0</v>
      </c>
      <c r="I15" s="49">
        <v>0.0</v>
      </c>
      <c r="J15" s="49">
        <v>0.0</v>
      </c>
      <c r="K15" s="49">
        <v>0.0</v>
      </c>
      <c r="L15" s="49">
        <v>0.0</v>
      </c>
      <c r="M15" s="49">
        <v>1.0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0.0</v>
      </c>
      <c r="T15" s="49">
        <v>1.0</v>
      </c>
      <c r="U15" s="49">
        <v>0.0</v>
      </c>
      <c r="V15" s="49">
        <v>0.0</v>
      </c>
      <c r="W15" s="52">
        <f t="shared" si="3"/>
        <v>0</v>
      </c>
      <c r="X15" s="53">
        <f t="shared" si="4"/>
        <v>0</v>
      </c>
      <c r="Y15" s="53">
        <f t="shared" si="5"/>
        <v>0.5</v>
      </c>
      <c r="Z15" s="53">
        <f t="shared" si="6"/>
        <v>0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3.0</v>
      </c>
      <c r="F16" s="52">
        <f t="shared" si="1"/>
        <v>2</v>
      </c>
      <c r="G16" s="49">
        <v>0.0</v>
      </c>
      <c r="H16" s="56">
        <f t="shared" si="2"/>
        <v>0</v>
      </c>
      <c r="I16" s="49">
        <v>0.0</v>
      </c>
      <c r="J16" s="49">
        <v>0.0</v>
      </c>
      <c r="K16" s="49">
        <v>0.0</v>
      </c>
      <c r="L16" s="49">
        <v>0.0</v>
      </c>
      <c r="M16" s="49">
        <v>0.0</v>
      </c>
      <c r="N16" s="49">
        <v>0.0</v>
      </c>
      <c r="O16" s="49">
        <v>0.0</v>
      </c>
      <c r="P16" s="49">
        <v>0.0</v>
      </c>
      <c r="Q16" s="49">
        <v>1.0</v>
      </c>
      <c r="R16" s="49">
        <v>0.0</v>
      </c>
      <c r="S16" s="49">
        <v>1.0</v>
      </c>
      <c r="T16" s="49">
        <v>0.0</v>
      </c>
      <c r="U16" s="49">
        <v>0.0</v>
      </c>
      <c r="V16" s="49">
        <v>0.0</v>
      </c>
      <c r="W16" s="52">
        <f t="shared" si="3"/>
        <v>0</v>
      </c>
      <c r="X16" s="53">
        <f t="shared" si="4"/>
        <v>0</v>
      </c>
      <c r="Y16" s="53">
        <f t="shared" si="5"/>
        <v>0</v>
      </c>
      <c r="Z16" s="53">
        <f t="shared" si="6"/>
        <v>0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1.0</v>
      </c>
      <c r="F17" s="52">
        <f t="shared" si="1"/>
        <v>1</v>
      </c>
      <c r="G17" s="49">
        <v>1.0</v>
      </c>
      <c r="H17" s="56">
        <f t="shared" si="2"/>
        <v>1</v>
      </c>
      <c r="I17" s="49">
        <v>1.0</v>
      </c>
      <c r="J17" s="49">
        <v>0.0</v>
      </c>
      <c r="K17" s="49">
        <v>0.0</v>
      </c>
      <c r="L17" s="49">
        <v>0.0</v>
      </c>
      <c r="M17" s="49">
        <v>0.0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0.0</v>
      </c>
      <c r="T17" s="49">
        <v>0.0</v>
      </c>
      <c r="U17" s="49">
        <v>0.0</v>
      </c>
      <c r="V17" s="49">
        <v>0.0</v>
      </c>
      <c r="W17" s="52">
        <f t="shared" si="3"/>
        <v>1</v>
      </c>
      <c r="X17" s="53">
        <f t="shared" si="4"/>
        <v>1</v>
      </c>
      <c r="Y17" s="53">
        <f t="shared" si="5"/>
        <v>1</v>
      </c>
      <c r="Z17" s="53">
        <f t="shared" si="6"/>
        <v>1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3.0</v>
      </c>
      <c r="F18" s="52">
        <f t="shared" si="1"/>
        <v>2</v>
      </c>
      <c r="G18" s="49">
        <v>1.0</v>
      </c>
      <c r="H18" s="56">
        <f t="shared" si="2"/>
        <v>0</v>
      </c>
      <c r="I18" s="49">
        <v>0.0</v>
      </c>
      <c r="J18" s="49">
        <v>0.0</v>
      </c>
      <c r="K18" s="49">
        <v>0.0</v>
      </c>
      <c r="L18" s="49">
        <v>0.0</v>
      </c>
      <c r="M18" s="49">
        <v>1.0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1.0</v>
      </c>
      <c r="T18" s="49">
        <v>0.0</v>
      </c>
      <c r="U18" s="49">
        <v>0.0</v>
      </c>
      <c r="V18" s="49">
        <v>0.0</v>
      </c>
      <c r="W18" s="52">
        <f t="shared" si="3"/>
        <v>0</v>
      </c>
      <c r="X18" s="53">
        <f t="shared" si="4"/>
        <v>0</v>
      </c>
      <c r="Y18" s="53">
        <f t="shared" si="5"/>
        <v>0.3333333333</v>
      </c>
      <c r="Z18" s="53">
        <f t="shared" si="6"/>
        <v>0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si="2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3"/>
        <v>0</v>
      </c>
      <c r="X19" s="53" t="str">
        <f t="shared" si="4"/>
        <v>#DIV/0!</v>
      </c>
      <c r="Y19" s="53" t="str">
        <f t="shared" si="5"/>
        <v>#DIV/0!</v>
      </c>
      <c r="Z19" s="53" t="str">
        <f t="shared" si="6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3.0</v>
      </c>
      <c r="F20" s="52">
        <f t="shared" si="1"/>
        <v>3</v>
      </c>
      <c r="G20" s="49">
        <v>1.0</v>
      </c>
      <c r="H20" s="56">
        <f t="shared" si="2"/>
        <v>2</v>
      </c>
      <c r="I20" s="49">
        <v>0.0</v>
      </c>
      <c r="J20" s="49">
        <v>0.0</v>
      </c>
      <c r="K20" s="49">
        <v>2.0</v>
      </c>
      <c r="L20" s="49">
        <v>0.0</v>
      </c>
      <c r="M20" s="49">
        <v>0.0</v>
      </c>
      <c r="N20" s="49">
        <v>0.0</v>
      </c>
      <c r="O20" s="49">
        <v>0.0</v>
      </c>
      <c r="P20" s="49">
        <v>0.0</v>
      </c>
      <c r="Q20" s="49">
        <v>0.0</v>
      </c>
      <c r="R20" s="49">
        <v>0.0</v>
      </c>
      <c r="S20" s="49">
        <v>1.0</v>
      </c>
      <c r="T20" s="49">
        <v>0.0</v>
      </c>
      <c r="U20" s="49">
        <v>3.0</v>
      </c>
      <c r="V20" s="49">
        <v>0.0</v>
      </c>
      <c r="W20" s="52">
        <f t="shared" si="3"/>
        <v>6</v>
      </c>
      <c r="X20" s="53">
        <f t="shared" si="4"/>
        <v>2</v>
      </c>
      <c r="Y20" s="53">
        <f t="shared" si="5"/>
        <v>0.6666666667</v>
      </c>
      <c r="Z20" s="53">
        <f t="shared" si="6"/>
        <v>0.6666666667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3.0</v>
      </c>
      <c r="F21" s="52">
        <f t="shared" si="1"/>
        <v>3</v>
      </c>
      <c r="G21" s="49">
        <v>0.0</v>
      </c>
      <c r="H21" s="56">
        <f t="shared" si="2"/>
        <v>1</v>
      </c>
      <c r="I21" s="49">
        <v>1.0</v>
      </c>
      <c r="J21" s="49">
        <v>0.0</v>
      </c>
      <c r="K21" s="49">
        <v>0.0</v>
      </c>
      <c r="L21" s="49">
        <v>0.0</v>
      </c>
      <c r="M21" s="49">
        <v>0.0</v>
      </c>
      <c r="N21" s="49">
        <v>1.0</v>
      </c>
      <c r="O21" s="49">
        <v>0.0</v>
      </c>
      <c r="P21" s="49">
        <v>0.0</v>
      </c>
      <c r="Q21" s="49">
        <v>0.0</v>
      </c>
      <c r="R21" s="49">
        <v>0.0</v>
      </c>
      <c r="S21" s="49">
        <v>0.0</v>
      </c>
      <c r="T21" s="49">
        <v>0.0</v>
      </c>
      <c r="U21" s="49">
        <v>0.0</v>
      </c>
      <c r="V21" s="49">
        <v>0.0</v>
      </c>
      <c r="W21" s="52">
        <f t="shared" si="3"/>
        <v>1</v>
      </c>
      <c r="X21" s="53">
        <f t="shared" si="4"/>
        <v>0.3333333333</v>
      </c>
      <c r="Y21" s="53">
        <f t="shared" si="5"/>
        <v>0.3333333333</v>
      </c>
      <c r="Z21" s="53">
        <f t="shared" si="6"/>
        <v>0.3333333333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2.0</v>
      </c>
      <c r="F22" s="52">
        <f t="shared" si="1"/>
        <v>2</v>
      </c>
      <c r="G22" s="49">
        <v>0.0</v>
      </c>
      <c r="H22" s="56">
        <f t="shared" si="2"/>
        <v>0</v>
      </c>
      <c r="I22" s="49">
        <v>0.0</v>
      </c>
      <c r="J22" s="49">
        <v>0.0</v>
      </c>
      <c r="K22" s="49">
        <v>0.0</v>
      </c>
      <c r="L22" s="49">
        <v>0.0</v>
      </c>
      <c r="M22" s="49">
        <v>0.0</v>
      </c>
      <c r="N22" s="49">
        <v>0.0</v>
      </c>
      <c r="O22" s="49">
        <v>0.0</v>
      </c>
      <c r="P22" s="49">
        <v>0.0</v>
      </c>
      <c r="Q22" s="49">
        <v>0.0</v>
      </c>
      <c r="R22" s="49">
        <v>0.0</v>
      </c>
      <c r="S22" s="49">
        <v>0.0</v>
      </c>
      <c r="T22" s="49">
        <v>0.0</v>
      </c>
      <c r="U22" s="49">
        <v>1.0</v>
      </c>
      <c r="V22" s="49">
        <v>0.0</v>
      </c>
      <c r="W22" s="52">
        <f t="shared" si="3"/>
        <v>0</v>
      </c>
      <c r="X22" s="53">
        <f t="shared" si="4"/>
        <v>0</v>
      </c>
      <c r="Y22" s="53">
        <f t="shared" si="5"/>
        <v>0</v>
      </c>
      <c r="Z22" s="53">
        <f t="shared" si="6"/>
        <v>0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>
        <v>1.0</v>
      </c>
      <c r="E23" s="49">
        <v>2.0</v>
      </c>
      <c r="F23" s="52">
        <f t="shared" si="1"/>
        <v>2</v>
      </c>
      <c r="G23" s="49">
        <v>0.0</v>
      </c>
      <c r="H23" s="56">
        <f t="shared" si="2"/>
        <v>1</v>
      </c>
      <c r="I23" s="49">
        <v>1.0</v>
      </c>
      <c r="J23" s="49">
        <v>0.0</v>
      </c>
      <c r="K23" s="49">
        <v>0.0</v>
      </c>
      <c r="L23" s="49">
        <v>0.0</v>
      </c>
      <c r="M23" s="49">
        <v>0.0</v>
      </c>
      <c r="N23" s="49">
        <v>0.0</v>
      </c>
      <c r="O23" s="49">
        <v>0.0</v>
      </c>
      <c r="P23" s="49">
        <v>0.0</v>
      </c>
      <c r="Q23" s="49">
        <v>0.0</v>
      </c>
      <c r="R23" s="49">
        <v>0.0</v>
      </c>
      <c r="S23" s="49">
        <v>1.0</v>
      </c>
      <c r="T23" s="49">
        <v>0.0</v>
      </c>
      <c r="U23" s="49">
        <v>1.0</v>
      </c>
      <c r="V23" s="49">
        <v>0.0</v>
      </c>
      <c r="W23" s="52">
        <f t="shared" si="3"/>
        <v>1</v>
      </c>
      <c r="X23" s="53">
        <f t="shared" si="4"/>
        <v>0.5</v>
      </c>
      <c r="Y23" s="53">
        <f t="shared" si="5"/>
        <v>0.5</v>
      </c>
      <c r="Z23" s="53">
        <f t="shared" si="6"/>
        <v>0.5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4.0</v>
      </c>
      <c r="F24" s="52">
        <f t="shared" si="1"/>
        <v>3</v>
      </c>
      <c r="G24" s="49">
        <v>2.0</v>
      </c>
      <c r="H24" s="56">
        <f t="shared" si="2"/>
        <v>2</v>
      </c>
      <c r="I24" s="49">
        <v>1.0</v>
      </c>
      <c r="J24" s="49">
        <v>1.0</v>
      </c>
      <c r="K24" s="49">
        <v>0.0</v>
      </c>
      <c r="L24" s="49">
        <v>0.0</v>
      </c>
      <c r="M24" s="49">
        <v>1.0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2.0</v>
      </c>
      <c r="V24" s="49">
        <v>0.0</v>
      </c>
      <c r="W24" s="52">
        <f t="shared" si="3"/>
        <v>3</v>
      </c>
      <c r="X24" s="53">
        <f t="shared" si="4"/>
        <v>1</v>
      </c>
      <c r="Y24" s="53">
        <f t="shared" si="5"/>
        <v>0.75</v>
      </c>
      <c r="Z24" s="53">
        <f t="shared" si="6"/>
        <v>0.6666666667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49">
        <v>1.0</v>
      </c>
      <c r="E25" s="49">
        <v>4.0</v>
      </c>
      <c r="F25" s="52">
        <f t="shared" si="1"/>
        <v>4</v>
      </c>
      <c r="G25" s="49">
        <v>1.0</v>
      </c>
      <c r="H25" s="56">
        <f t="shared" si="2"/>
        <v>2</v>
      </c>
      <c r="I25" s="49">
        <v>1.0</v>
      </c>
      <c r="J25" s="49">
        <v>1.0</v>
      </c>
      <c r="K25" s="49">
        <v>0.0</v>
      </c>
      <c r="L25" s="49">
        <v>0.0</v>
      </c>
      <c r="M25" s="49">
        <v>0.0</v>
      </c>
      <c r="N25" s="49">
        <v>0.0</v>
      </c>
      <c r="O25" s="49">
        <v>0.0</v>
      </c>
      <c r="P25" s="49">
        <v>0.0</v>
      </c>
      <c r="Q25" s="49">
        <v>0.0</v>
      </c>
      <c r="R25" s="49">
        <v>0.0</v>
      </c>
      <c r="S25" s="49">
        <v>0.0</v>
      </c>
      <c r="T25" s="49">
        <v>0.0</v>
      </c>
      <c r="U25" s="49">
        <v>0.0</v>
      </c>
      <c r="V25" s="49">
        <v>0.0</v>
      </c>
      <c r="W25" s="52">
        <f t="shared" si="3"/>
        <v>3</v>
      </c>
      <c r="X25" s="53">
        <f t="shared" si="4"/>
        <v>0.75</v>
      </c>
      <c r="Y25" s="53">
        <f t="shared" si="5"/>
        <v>0.5</v>
      </c>
      <c r="Z25" s="53">
        <f t="shared" si="6"/>
        <v>0.5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1"/>
        <v>0</v>
      </c>
      <c r="G26" s="57"/>
      <c r="H26" s="56">
        <f t="shared" si="2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3"/>
        <v>0</v>
      </c>
      <c r="X26" s="53" t="str">
        <f t="shared" si="4"/>
        <v>#DIV/0!</v>
      </c>
      <c r="Y26" s="53" t="str">
        <f t="shared" si="5"/>
        <v>#DIV/0!</v>
      </c>
      <c r="Z26" s="53" t="str">
        <f t="shared" si="6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49">
        <v>1.0</v>
      </c>
      <c r="E27" s="49">
        <v>1.0</v>
      </c>
      <c r="F27" s="52">
        <f t="shared" si="1"/>
        <v>1</v>
      </c>
      <c r="G27" s="49">
        <v>0.0</v>
      </c>
      <c r="H27" s="56">
        <f t="shared" si="2"/>
        <v>0</v>
      </c>
      <c r="I27" s="49">
        <v>0.0</v>
      </c>
      <c r="J27" s="49">
        <v>0.0</v>
      </c>
      <c r="K27" s="49">
        <v>0.0</v>
      </c>
      <c r="L27" s="49">
        <v>0.0</v>
      </c>
      <c r="M27" s="49">
        <v>0.0</v>
      </c>
      <c r="N27" s="49">
        <v>0.0</v>
      </c>
      <c r="O27" s="49">
        <v>0.0</v>
      </c>
      <c r="P27" s="49">
        <v>0.0</v>
      </c>
      <c r="Q27" s="49">
        <v>0.0</v>
      </c>
      <c r="R27" s="49">
        <v>0.0</v>
      </c>
      <c r="S27" s="49">
        <v>0.0</v>
      </c>
      <c r="T27" s="49">
        <v>0.0</v>
      </c>
      <c r="U27" s="49">
        <v>0.0</v>
      </c>
      <c r="V27" s="49">
        <v>0.0</v>
      </c>
      <c r="W27" s="52">
        <f t="shared" si="3"/>
        <v>0</v>
      </c>
      <c r="X27" s="53">
        <f t="shared" si="4"/>
        <v>0</v>
      </c>
      <c r="Y27" s="53">
        <f t="shared" si="5"/>
        <v>0</v>
      </c>
      <c r="Z27" s="53">
        <f t="shared" si="6"/>
        <v>0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1"/>
        <v>0</v>
      </c>
      <c r="G28" s="57"/>
      <c r="H28" s="56">
        <f t="shared" si="2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3"/>
        <v>0</v>
      </c>
      <c r="X28" s="53" t="str">
        <f t="shared" si="4"/>
        <v>#DIV/0!</v>
      </c>
      <c r="Y28" s="53" t="str">
        <f t="shared" si="5"/>
        <v>#DIV/0!</v>
      </c>
      <c r="Z28" s="53" t="str">
        <f t="shared" si="6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1"/>
        <v>0</v>
      </c>
      <c r="G29" s="57"/>
      <c r="H29" s="56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3"/>
        <v>0</v>
      </c>
      <c r="X29" s="53" t="str">
        <f t="shared" si="4"/>
        <v>#DIV/0!</v>
      </c>
      <c r="Y29" s="53" t="str">
        <f t="shared" si="5"/>
        <v>#DIV/0!</v>
      </c>
      <c r="Z29" s="53" t="str">
        <f t="shared" si="6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"/>
        <v>0</v>
      </c>
      <c r="G30" s="57"/>
      <c r="H30" s="56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3"/>
        <v>0</v>
      </c>
      <c r="X30" s="53" t="str">
        <f t="shared" si="4"/>
        <v>#DIV/0!</v>
      </c>
      <c r="Y30" s="53" t="str">
        <f t="shared" si="5"/>
        <v>#DIV/0!</v>
      </c>
      <c r="Z30" s="53" t="str">
        <f t="shared" si="6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"/>
        <v>0</v>
      </c>
      <c r="G31" s="57"/>
      <c r="H31" s="56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3"/>
        <v>0</v>
      </c>
      <c r="X31" s="53" t="str">
        <f t="shared" si="4"/>
        <v>#DIV/0!</v>
      </c>
      <c r="Y31" s="53" t="str">
        <f t="shared" si="5"/>
        <v>#DIV/0!</v>
      </c>
      <c r="Z31" s="53" t="str">
        <f t="shared" si="6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"/>
        <v>0</v>
      </c>
      <c r="G32" s="57"/>
      <c r="H32" s="56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3"/>
        <v>0</v>
      </c>
      <c r="X32" s="53" t="str">
        <f t="shared" si="4"/>
        <v>#DIV/0!</v>
      </c>
      <c r="Y32" s="53" t="str">
        <f t="shared" si="5"/>
        <v>#DIV/0!</v>
      </c>
      <c r="Z32" s="53" t="str">
        <f t="shared" si="6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57"/>
      <c r="E35" s="74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3" t="str">
        <f t="shared" ref="T35:T40" si="7">I35/(H35-K35-L35-M35)</f>
        <v>#DIV/0!</v>
      </c>
      <c r="U35" s="71" t="str">
        <f t="shared" ref="U35:U40" si="8">G35/E35*7</f>
        <v>#DIV/0!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7"/>
        <v>#DIV/0!</v>
      </c>
      <c r="U36" s="71" t="str">
        <f t="shared" si="8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49">
        <v>1.0</v>
      </c>
      <c r="E37" s="70">
        <v>2.0</v>
      </c>
      <c r="F37" s="49">
        <v>0.0</v>
      </c>
      <c r="G37" s="49">
        <v>0.0</v>
      </c>
      <c r="H37" s="49">
        <v>6.0</v>
      </c>
      <c r="I37" s="49">
        <v>0.0</v>
      </c>
      <c r="J37" s="49">
        <v>0.0</v>
      </c>
      <c r="K37" s="49">
        <v>0.0</v>
      </c>
      <c r="L37" s="49">
        <v>0.0</v>
      </c>
      <c r="M37" s="49">
        <v>0.0</v>
      </c>
      <c r="N37" s="49">
        <v>3.0</v>
      </c>
      <c r="O37" s="49">
        <v>0.0</v>
      </c>
      <c r="P37" s="49">
        <v>0.0</v>
      </c>
      <c r="Q37" s="49">
        <v>0.0</v>
      </c>
      <c r="R37" s="49">
        <v>0.0</v>
      </c>
      <c r="S37" s="49">
        <v>0.0</v>
      </c>
      <c r="T37" s="53">
        <f t="shared" si="7"/>
        <v>0</v>
      </c>
      <c r="U37" s="71">
        <f t="shared" si="8"/>
        <v>0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49">
        <v>1.0</v>
      </c>
      <c r="E38" s="70">
        <v>4.0</v>
      </c>
      <c r="F38" s="49">
        <v>1.0</v>
      </c>
      <c r="G38" s="49">
        <v>0.0</v>
      </c>
      <c r="H38" s="49">
        <v>18.0</v>
      </c>
      <c r="I38" s="49">
        <v>4.0</v>
      </c>
      <c r="J38" s="49">
        <v>0.0</v>
      </c>
      <c r="K38" s="49">
        <v>2.0</v>
      </c>
      <c r="L38" s="49">
        <v>0.0</v>
      </c>
      <c r="M38" s="49">
        <v>0.0</v>
      </c>
      <c r="N38" s="49">
        <v>4.0</v>
      </c>
      <c r="O38" s="49">
        <v>1.0</v>
      </c>
      <c r="P38" s="49">
        <v>0.0</v>
      </c>
      <c r="Q38" s="49">
        <v>0.0</v>
      </c>
      <c r="R38" s="49">
        <v>0.0</v>
      </c>
      <c r="S38" s="49">
        <v>0.0</v>
      </c>
      <c r="T38" s="53">
        <f t="shared" si="7"/>
        <v>0.25</v>
      </c>
      <c r="U38" s="71">
        <f t="shared" si="8"/>
        <v>0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7">
        <v>1.0</v>
      </c>
      <c r="D43" s="78"/>
      <c r="E43" s="78"/>
      <c r="F43" s="79"/>
      <c r="G43" s="77">
        <v>8.0</v>
      </c>
      <c r="H43" s="77">
        <v>1.0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L7:O7"/>
    <mergeCell ref="E7:K7"/>
    <mergeCell ref="E6:K6"/>
    <mergeCell ref="E9:K9"/>
    <mergeCell ref="E8:K8"/>
    <mergeCell ref="P5:AA5"/>
    <mergeCell ref="B2:AA3"/>
    <mergeCell ref="E5:K5"/>
    <mergeCell ref="L5:O5"/>
    <mergeCell ref="AD8:AE8"/>
    <mergeCell ref="AG8:AH8"/>
    <mergeCell ref="AD5:AH6"/>
    <mergeCell ref="L6:O6"/>
    <mergeCell ref="P6:AA6"/>
    <mergeCell ref="L8:O8"/>
    <mergeCell ref="P8:AA8"/>
    <mergeCell ref="P9:AA9"/>
    <mergeCell ref="M9:O9"/>
    <mergeCell ref="P7:AA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43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28">
        <v>43700.0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28">
        <v>43702.0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49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36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49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195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196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57"/>
      <c r="E13" s="57"/>
      <c r="F13" s="52">
        <f t="shared" ref="F13:F32" si="1">E13-M13-P13-Q13-R13</f>
        <v>0</v>
      </c>
      <c r="G13" s="57"/>
      <c r="H13" s="56">
        <f t="shared" ref="H13:H32" si="2">SUM(I13:L13)</f>
        <v>0</v>
      </c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2">
        <f t="shared" ref="W13:W32" si="3">I13+2*J13+3*K13+4*L13</f>
        <v>0</v>
      </c>
      <c r="X13" s="53" t="str">
        <f t="shared" ref="X13:X32" si="4">(I13+(2*J13)+(3*K13)+(4*L13))/F13</f>
        <v>#DIV/0!</v>
      </c>
      <c r="Y13" s="53" t="str">
        <f t="shared" ref="Y13:Y32" si="5">(H13+M13+P13)/(F13+M13+P13+R13)</f>
        <v>#DIV/0!</v>
      </c>
      <c r="Z13" s="53" t="str">
        <f t="shared" ref="Z13:Z32" si="6">H13/F13</f>
        <v>#DIV/0!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2.0</v>
      </c>
      <c r="F14" s="52">
        <f t="shared" si="1"/>
        <v>2</v>
      </c>
      <c r="G14" s="49">
        <v>0.0</v>
      </c>
      <c r="H14" s="56">
        <f t="shared" si="2"/>
        <v>0</v>
      </c>
      <c r="I14" s="49">
        <v>0.0</v>
      </c>
      <c r="J14" s="49">
        <v>0.0</v>
      </c>
      <c r="K14" s="49">
        <v>0.0</v>
      </c>
      <c r="L14" s="49">
        <v>0.0</v>
      </c>
      <c r="M14" s="49">
        <v>0.0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2.0</v>
      </c>
      <c r="T14" s="49">
        <v>0.0</v>
      </c>
      <c r="U14" s="49">
        <v>0.0</v>
      </c>
      <c r="V14" s="49">
        <v>0.0</v>
      </c>
      <c r="W14" s="52">
        <f t="shared" si="3"/>
        <v>0</v>
      </c>
      <c r="X14" s="53">
        <f t="shared" si="4"/>
        <v>0</v>
      </c>
      <c r="Y14" s="53">
        <f t="shared" si="5"/>
        <v>0</v>
      </c>
      <c r="Z14" s="53">
        <f t="shared" si="6"/>
        <v>0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4.0</v>
      </c>
      <c r="F15" s="52">
        <f t="shared" si="1"/>
        <v>3</v>
      </c>
      <c r="G15" s="49">
        <v>1.0</v>
      </c>
      <c r="H15" s="56">
        <f t="shared" si="2"/>
        <v>0</v>
      </c>
      <c r="I15" s="49">
        <v>0.0</v>
      </c>
      <c r="J15" s="49">
        <v>0.0</v>
      </c>
      <c r="K15" s="49">
        <v>0.0</v>
      </c>
      <c r="L15" s="49">
        <v>0.0</v>
      </c>
      <c r="M15" s="49">
        <v>1.0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0.0</v>
      </c>
      <c r="T15" s="49">
        <v>0.0</v>
      </c>
      <c r="U15" s="49">
        <v>0.0</v>
      </c>
      <c r="V15" s="49">
        <v>0.0</v>
      </c>
      <c r="W15" s="52">
        <f t="shared" si="3"/>
        <v>0</v>
      </c>
      <c r="X15" s="53">
        <f t="shared" si="4"/>
        <v>0</v>
      </c>
      <c r="Y15" s="53">
        <f t="shared" si="5"/>
        <v>0.25</v>
      </c>
      <c r="Z15" s="53">
        <f t="shared" si="6"/>
        <v>0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3.0</v>
      </c>
      <c r="F16" s="52">
        <f t="shared" si="1"/>
        <v>3</v>
      </c>
      <c r="G16" s="49">
        <v>0.0</v>
      </c>
      <c r="H16" s="56">
        <f t="shared" si="2"/>
        <v>1</v>
      </c>
      <c r="I16" s="49">
        <v>1.0</v>
      </c>
      <c r="J16" s="49">
        <v>0.0</v>
      </c>
      <c r="K16" s="49">
        <v>0.0</v>
      </c>
      <c r="L16" s="49">
        <v>0.0</v>
      </c>
      <c r="M16" s="49">
        <v>0.0</v>
      </c>
      <c r="N16" s="49">
        <v>0.0</v>
      </c>
      <c r="O16" s="49">
        <v>0.0</v>
      </c>
      <c r="P16" s="49">
        <v>0.0</v>
      </c>
      <c r="Q16" s="49">
        <v>0.0</v>
      </c>
      <c r="R16" s="49">
        <v>0.0</v>
      </c>
      <c r="S16" s="49">
        <v>0.0</v>
      </c>
      <c r="T16" s="49">
        <v>0.0</v>
      </c>
      <c r="U16" s="49">
        <v>1.0</v>
      </c>
      <c r="V16" s="49">
        <v>0.0</v>
      </c>
      <c r="W16" s="52">
        <f t="shared" si="3"/>
        <v>1</v>
      </c>
      <c r="X16" s="53">
        <f t="shared" si="4"/>
        <v>0.3333333333</v>
      </c>
      <c r="Y16" s="53">
        <f t="shared" si="5"/>
        <v>0.3333333333</v>
      </c>
      <c r="Z16" s="53">
        <f t="shared" si="6"/>
        <v>0.3333333333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3.0</v>
      </c>
      <c r="F17" s="52">
        <f t="shared" si="1"/>
        <v>3</v>
      </c>
      <c r="G17" s="49">
        <v>0.0</v>
      </c>
      <c r="H17" s="56">
        <f t="shared" si="2"/>
        <v>0</v>
      </c>
      <c r="I17" s="49">
        <v>0.0</v>
      </c>
      <c r="J17" s="49">
        <v>0.0</v>
      </c>
      <c r="K17" s="49">
        <v>0.0</v>
      </c>
      <c r="L17" s="49">
        <v>0.0</v>
      </c>
      <c r="M17" s="49">
        <v>0.0</v>
      </c>
      <c r="N17" s="49">
        <v>0.0</v>
      </c>
      <c r="O17" s="49">
        <v>1.0</v>
      </c>
      <c r="P17" s="49">
        <v>0.0</v>
      </c>
      <c r="Q17" s="49">
        <v>0.0</v>
      </c>
      <c r="R17" s="49">
        <v>0.0</v>
      </c>
      <c r="S17" s="49">
        <v>0.0</v>
      </c>
      <c r="T17" s="49">
        <v>0.0</v>
      </c>
      <c r="U17" s="49">
        <v>0.0</v>
      </c>
      <c r="V17" s="49">
        <v>0.0</v>
      </c>
      <c r="W17" s="52">
        <f t="shared" si="3"/>
        <v>0</v>
      </c>
      <c r="X17" s="53">
        <f t="shared" si="4"/>
        <v>0</v>
      </c>
      <c r="Y17" s="53">
        <f t="shared" si="5"/>
        <v>0</v>
      </c>
      <c r="Z17" s="53">
        <f t="shared" si="6"/>
        <v>0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3.0</v>
      </c>
      <c r="F18" s="52">
        <f t="shared" si="1"/>
        <v>1</v>
      </c>
      <c r="G18" s="49">
        <v>1.0</v>
      </c>
      <c r="H18" s="56">
        <f t="shared" si="2"/>
        <v>0</v>
      </c>
      <c r="I18" s="49">
        <v>0.0</v>
      </c>
      <c r="J18" s="49">
        <v>0.0</v>
      </c>
      <c r="K18" s="49">
        <v>0.0</v>
      </c>
      <c r="L18" s="49">
        <v>0.0</v>
      </c>
      <c r="M18" s="49">
        <v>2.0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0.0</v>
      </c>
      <c r="T18" s="49">
        <v>0.0</v>
      </c>
      <c r="U18" s="49">
        <v>0.0</v>
      </c>
      <c r="V18" s="49">
        <v>0.0</v>
      </c>
      <c r="W18" s="52">
        <f t="shared" si="3"/>
        <v>0</v>
      </c>
      <c r="X18" s="53">
        <f t="shared" si="4"/>
        <v>0</v>
      </c>
      <c r="Y18" s="53">
        <f t="shared" si="5"/>
        <v>0.6666666667</v>
      </c>
      <c r="Z18" s="53">
        <f t="shared" si="6"/>
        <v>0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si="2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3"/>
        <v>0</v>
      </c>
      <c r="X19" s="53" t="str">
        <f t="shared" si="4"/>
        <v>#DIV/0!</v>
      </c>
      <c r="Y19" s="53" t="str">
        <f t="shared" si="5"/>
        <v>#DIV/0!</v>
      </c>
      <c r="Z19" s="53" t="str">
        <f t="shared" si="6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57"/>
      <c r="E20" s="57"/>
      <c r="F20" s="52">
        <f t="shared" si="1"/>
        <v>0</v>
      </c>
      <c r="G20" s="57"/>
      <c r="H20" s="56">
        <f t="shared" si="2"/>
        <v>0</v>
      </c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2">
        <f t="shared" si="3"/>
        <v>0</v>
      </c>
      <c r="X20" s="53" t="str">
        <f t="shared" si="4"/>
        <v>#DIV/0!</v>
      </c>
      <c r="Y20" s="53" t="str">
        <f t="shared" si="5"/>
        <v>#DIV/0!</v>
      </c>
      <c r="Z20" s="53" t="str">
        <f t="shared" si="6"/>
        <v>#DIV/0!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1.0</v>
      </c>
      <c r="F21" s="52">
        <f t="shared" si="1"/>
        <v>1</v>
      </c>
      <c r="G21" s="49">
        <v>0.0</v>
      </c>
      <c r="H21" s="56">
        <f t="shared" si="2"/>
        <v>0</v>
      </c>
      <c r="I21" s="49">
        <v>0.0</v>
      </c>
      <c r="J21" s="49">
        <v>0.0</v>
      </c>
      <c r="K21" s="49">
        <v>0.0</v>
      </c>
      <c r="L21" s="49">
        <v>0.0</v>
      </c>
      <c r="M21" s="49">
        <v>0.0</v>
      </c>
      <c r="N21" s="49">
        <v>0.0</v>
      </c>
      <c r="O21" s="49">
        <v>0.0</v>
      </c>
      <c r="P21" s="49">
        <v>0.0</v>
      </c>
      <c r="Q21" s="49">
        <v>0.0</v>
      </c>
      <c r="R21" s="49">
        <v>0.0</v>
      </c>
      <c r="S21" s="49">
        <v>1.0</v>
      </c>
      <c r="T21" s="49">
        <v>0.0</v>
      </c>
      <c r="U21" s="49">
        <v>0.0</v>
      </c>
      <c r="V21" s="49">
        <v>0.0</v>
      </c>
      <c r="W21" s="52">
        <f t="shared" si="3"/>
        <v>0</v>
      </c>
      <c r="X21" s="53">
        <f t="shared" si="4"/>
        <v>0</v>
      </c>
      <c r="Y21" s="53">
        <f t="shared" si="5"/>
        <v>0</v>
      </c>
      <c r="Z21" s="53">
        <f t="shared" si="6"/>
        <v>0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3.0</v>
      </c>
      <c r="F22" s="52">
        <f t="shared" si="1"/>
        <v>3</v>
      </c>
      <c r="G22" s="49">
        <v>1.0</v>
      </c>
      <c r="H22" s="56">
        <f t="shared" si="2"/>
        <v>2</v>
      </c>
      <c r="I22" s="49">
        <v>1.0</v>
      </c>
      <c r="J22" s="49">
        <v>0.0</v>
      </c>
      <c r="K22" s="49">
        <v>1.0</v>
      </c>
      <c r="L22" s="49">
        <v>0.0</v>
      </c>
      <c r="M22" s="49">
        <v>0.0</v>
      </c>
      <c r="N22" s="49">
        <v>0.0</v>
      </c>
      <c r="O22" s="49">
        <v>0.0</v>
      </c>
      <c r="P22" s="49">
        <v>0.0</v>
      </c>
      <c r="Q22" s="49">
        <v>0.0</v>
      </c>
      <c r="R22" s="49">
        <v>0.0</v>
      </c>
      <c r="S22" s="49">
        <v>0.0</v>
      </c>
      <c r="T22" s="49">
        <v>0.0</v>
      </c>
      <c r="U22" s="49">
        <v>0.0</v>
      </c>
      <c r="V22" s="49">
        <v>0.0</v>
      </c>
      <c r="W22" s="52">
        <f t="shared" si="3"/>
        <v>4</v>
      </c>
      <c r="X22" s="53">
        <f t="shared" si="4"/>
        <v>1.333333333</v>
      </c>
      <c r="Y22" s="53">
        <f t="shared" si="5"/>
        <v>0.6666666667</v>
      </c>
      <c r="Z22" s="53">
        <f t="shared" si="6"/>
        <v>0.6666666667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57"/>
      <c r="E23" s="57"/>
      <c r="F23" s="52">
        <f t="shared" si="1"/>
        <v>0</v>
      </c>
      <c r="G23" s="57"/>
      <c r="H23" s="56">
        <f t="shared" si="2"/>
        <v>0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2">
        <f t="shared" si="3"/>
        <v>0</v>
      </c>
      <c r="X23" s="53" t="str">
        <f t="shared" si="4"/>
        <v>#DIV/0!</v>
      </c>
      <c r="Y23" s="53" t="str">
        <f t="shared" si="5"/>
        <v>#DIV/0!</v>
      </c>
      <c r="Z23" s="53" t="str">
        <f t="shared" si="6"/>
        <v>#DIV/0!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3.0</v>
      </c>
      <c r="F24" s="52">
        <f t="shared" si="1"/>
        <v>3</v>
      </c>
      <c r="G24" s="49">
        <v>0.0</v>
      </c>
      <c r="H24" s="56">
        <f t="shared" si="2"/>
        <v>1</v>
      </c>
      <c r="I24" s="49">
        <v>1.0</v>
      </c>
      <c r="J24" s="49">
        <v>0.0</v>
      </c>
      <c r="K24" s="49">
        <v>0.0</v>
      </c>
      <c r="L24" s="49">
        <v>0.0</v>
      </c>
      <c r="M24" s="49">
        <v>0.0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1.0</v>
      </c>
      <c r="V24" s="49">
        <v>0.0</v>
      </c>
      <c r="W24" s="52">
        <f t="shared" si="3"/>
        <v>1</v>
      </c>
      <c r="X24" s="53">
        <f t="shared" si="4"/>
        <v>0.3333333333</v>
      </c>
      <c r="Y24" s="53">
        <f t="shared" si="5"/>
        <v>0.3333333333</v>
      </c>
      <c r="Z24" s="53">
        <f t="shared" si="6"/>
        <v>0.3333333333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57"/>
      <c r="E25" s="57"/>
      <c r="F25" s="52">
        <f t="shared" si="1"/>
        <v>0</v>
      </c>
      <c r="G25" s="57"/>
      <c r="H25" s="56">
        <f t="shared" si="2"/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2">
        <f t="shared" si="3"/>
        <v>0</v>
      </c>
      <c r="X25" s="53" t="str">
        <f t="shared" si="4"/>
        <v>#DIV/0!</v>
      </c>
      <c r="Y25" s="53" t="str">
        <f t="shared" si="5"/>
        <v>#DIV/0!</v>
      </c>
      <c r="Z25" s="53" t="str">
        <f t="shared" si="6"/>
        <v>#DIV/0!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1"/>
        <v>0</v>
      </c>
      <c r="G26" s="57"/>
      <c r="H26" s="56">
        <f t="shared" si="2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3"/>
        <v>0</v>
      </c>
      <c r="X26" s="53" t="str">
        <f t="shared" si="4"/>
        <v>#DIV/0!</v>
      </c>
      <c r="Y26" s="53" t="str">
        <f t="shared" si="5"/>
        <v>#DIV/0!</v>
      </c>
      <c r="Z26" s="53" t="str">
        <f t="shared" si="6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49">
        <v>1.0</v>
      </c>
      <c r="E27" s="49">
        <v>4.0</v>
      </c>
      <c r="F27" s="52">
        <f t="shared" si="1"/>
        <v>4</v>
      </c>
      <c r="G27" s="49">
        <v>1.0</v>
      </c>
      <c r="H27" s="56">
        <f t="shared" si="2"/>
        <v>2</v>
      </c>
      <c r="I27" s="49">
        <v>2.0</v>
      </c>
      <c r="J27" s="49">
        <v>0.0</v>
      </c>
      <c r="K27" s="49">
        <v>0.0</v>
      </c>
      <c r="L27" s="49">
        <v>0.0</v>
      </c>
      <c r="M27" s="49">
        <v>0.0</v>
      </c>
      <c r="N27" s="49">
        <v>0.0</v>
      </c>
      <c r="O27" s="49">
        <v>0.0</v>
      </c>
      <c r="P27" s="49">
        <v>0.0</v>
      </c>
      <c r="Q27" s="49">
        <v>0.0</v>
      </c>
      <c r="R27" s="49">
        <v>0.0</v>
      </c>
      <c r="S27" s="49">
        <v>2.0</v>
      </c>
      <c r="T27" s="49">
        <v>0.0</v>
      </c>
      <c r="U27" s="49">
        <v>0.0</v>
      </c>
      <c r="V27" s="49">
        <v>0.0</v>
      </c>
      <c r="W27" s="52">
        <f t="shared" si="3"/>
        <v>2</v>
      </c>
      <c r="X27" s="53">
        <f t="shared" si="4"/>
        <v>0.5</v>
      </c>
      <c r="Y27" s="53">
        <f t="shared" si="5"/>
        <v>0.5</v>
      </c>
      <c r="Z27" s="53">
        <f t="shared" si="6"/>
        <v>0.5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49">
        <v>1.0</v>
      </c>
      <c r="E28" s="49">
        <v>3.0</v>
      </c>
      <c r="F28" s="52">
        <f t="shared" si="1"/>
        <v>1</v>
      </c>
      <c r="G28" s="49">
        <v>0.0</v>
      </c>
      <c r="H28" s="56">
        <f t="shared" si="2"/>
        <v>0</v>
      </c>
      <c r="I28" s="49">
        <v>0.0</v>
      </c>
      <c r="J28" s="49">
        <v>0.0</v>
      </c>
      <c r="K28" s="49">
        <v>0.0</v>
      </c>
      <c r="L28" s="49">
        <v>0.0</v>
      </c>
      <c r="M28" s="49">
        <v>1.0</v>
      </c>
      <c r="N28" s="49">
        <v>0.0</v>
      </c>
      <c r="O28" s="49">
        <v>0.0</v>
      </c>
      <c r="P28" s="49">
        <v>0.0</v>
      </c>
      <c r="Q28" s="49">
        <v>0.0</v>
      </c>
      <c r="R28" s="49">
        <v>1.0</v>
      </c>
      <c r="S28" s="49">
        <v>1.0</v>
      </c>
      <c r="T28" s="49">
        <v>0.0</v>
      </c>
      <c r="U28" s="49">
        <v>1.0</v>
      </c>
      <c r="V28" s="49">
        <v>0.0</v>
      </c>
      <c r="W28" s="52">
        <f t="shared" si="3"/>
        <v>0</v>
      </c>
      <c r="X28" s="53">
        <f t="shared" si="4"/>
        <v>0</v>
      </c>
      <c r="Y28" s="53">
        <f t="shared" si="5"/>
        <v>0.3333333333</v>
      </c>
      <c r="Z28" s="53">
        <f t="shared" si="6"/>
        <v>0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1"/>
        <v>0</v>
      </c>
      <c r="G29" s="57"/>
      <c r="H29" s="56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3"/>
        <v>0</v>
      </c>
      <c r="X29" s="53" t="str">
        <f t="shared" si="4"/>
        <v>#DIV/0!</v>
      </c>
      <c r="Y29" s="53" t="str">
        <f t="shared" si="5"/>
        <v>#DIV/0!</v>
      </c>
      <c r="Z29" s="53" t="str">
        <f t="shared" si="6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"/>
        <v>0</v>
      </c>
      <c r="G30" s="57"/>
      <c r="H30" s="56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3"/>
        <v>0</v>
      </c>
      <c r="X30" s="53" t="str">
        <f t="shared" si="4"/>
        <v>#DIV/0!</v>
      </c>
      <c r="Y30" s="53" t="str">
        <f t="shared" si="5"/>
        <v>#DIV/0!</v>
      </c>
      <c r="Z30" s="53" t="str">
        <f t="shared" si="6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"/>
        <v>0</v>
      </c>
      <c r="G31" s="57"/>
      <c r="H31" s="56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3"/>
        <v>0</v>
      </c>
      <c r="X31" s="53" t="str">
        <f t="shared" si="4"/>
        <v>#DIV/0!</v>
      </c>
      <c r="Y31" s="53" t="str">
        <f t="shared" si="5"/>
        <v>#DIV/0!</v>
      </c>
      <c r="Z31" s="53" t="str">
        <f t="shared" si="6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"/>
        <v>0</v>
      </c>
      <c r="G32" s="57"/>
      <c r="H32" s="56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3"/>
        <v>0</v>
      </c>
      <c r="X32" s="53" t="str">
        <f t="shared" si="4"/>
        <v>#DIV/0!</v>
      </c>
      <c r="Y32" s="53" t="str">
        <f t="shared" si="5"/>
        <v>#DIV/0!</v>
      </c>
      <c r="Z32" s="53" t="str">
        <f t="shared" si="6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57"/>
      <c r="E35" s="74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3" t="str">
        <f t="shared" ref="T35:T40" si="7">I35/(H35-K35-L35-M35)</f>
        <v>#DIV/0!</v>
      </c>
      <c r="U35" s="71" t="str">
        <f t="shared" ref="U35:U40" si="8">G35/E35*7</f>
        <v>#DIV/0!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49">
        <v>1.0</v>
      </c>
      <c r="E36" s="70">
        <v>6.0</v>
      </c>
      <c r="F36" s="49">
        <v>6.0</v>
      </c>
      <c r="G36" s="49">
        <v>4.0</v>
      </c>
      <c r="H36" s="49">
        <v>33.0</v>
      </c>
      <c r="I36" s="49">
        <v>9.0</v>
      </c>
      <c r="J36" s="49">
        <v>0.0</v>
      </c>
      <c r="K36" s="49">
        <v>3.0</v>
      </c>
      <c r="L36" s="49">
        <v>1.0</v>
      </c>
      <c r="M36" s="49">
        <v>0.0</v>
      </c>
      <c r="N36" s="49">
        <v>7.0</v>
      </c>
      <c r="O36" s="49">
        <v>0.0</v>
      </c>
      <c r="P36" s="49">
        <v>1.0</v>
      </c>
      <c r="Q36" s="49">
        <v>1.0</v>
      </c>
      <c r="R36" s="49">
        <v>0.0</v>
      </c>
      <c r="S36" s="49">
        <v>0.0</v>
      </c>
      <c r="T36" s="53">
        <f t="shared" si="7"/>
        <v>0.3103448276</v>
      </c>
      <c r="U36" s="71">
        <f t="shared" si="8"/>
        <v>4.666666667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7"/>
        <v>#DIV/0!</v>
      </c>
      <c r="U37" s="71" t="str">
        <f t="shared" si="8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7"/>
        <v>#DIV/0!</v>
      </c>
      <c r="U38" s="71" t="str">
        <f t="shared" si="8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8"/>
      <c r="D43" s="78"/>
      <c r="E43" s="78"/>
      <c r="F43" s="79"/>
      <c r="G43" s="78"/>
      <c r="H43" s="78"/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E9:K9"/>
    <mergeCell ref="E8:K8"/>
    <mergeCell ref="L6:O6"/>
    <mergeCell ref="L7:O7"/>
    <mergeCell ref="E6:K6"/>
    <mergeCell ref="E5:K5"/>
    <mergeCell ref="L5:O5"/>
    <mergeCell ref="E7:K7"/>
    <mergeCell ref="P6:AA6"/>
    <mergeCell ref="P5:AA5"/>
    <mergeCell ref="B2:AA3"/>
    <mergeCell ref="AD5:AH6"/>
    <mergeCell ref="AD8:AE8"/>
    <mergeCell ref="AG8:AH8"/>
    <mergeCell ref="P9:AA9"/>
    <mergeCell ref="P8:AA8"/>
    <mergeCell ref="L8:O8"/>
    <mergeCell ref="M9:O9"/>
    <mergeCell ref="P7:AA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08"/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08"/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109"/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109"/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109"/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109"/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109"/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110"/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110"/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57"/>
      <c r="E13" s="57"/>
      <c r="F13" s="52">
        <f t="shared" ref="F13:F32" si="1">E13-M13-P13-Q13-R13</f>
        <v>0</v>
      </c>
      <c r="G13" s="57"/>
      <c r="H13" s="56">
        <f t="shared" ref="H13:H32" si="2">SUM(I13:L13)</f>
        <v>0</v>
      </c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2">
        <f t="shared" ref="W13:W32" si="3">I13+2*J13+3*K13+4*L13</f>
        <v>0</v>
      </c>
      <c r="X13" s="53" t="str">
        <f t="shared" ref="X13:X32" si="4">(I13+(2*J13)+(3*K13)+(4*L13))/F13</f>
        <v>#DIV/0!</v>
      </c>
      <c r="Y13" s="53" t="str">
        <f t="shared" ref="Y13:Y32" si="5">(H13+M13+P13)/(F13+M13+P13+R13)</f>
        <v>#DIV/0!</v>
      </c>
      <c r="Z13" s="53" t="str">
        <f t="shared" ref="Z13:Z32" si="6">H13/F13</f>
        <v>#DIV/0!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57"/>
      <c r="E14" s="57"/>
      <c r="F14" s="52">
        <f t="shared" si="1"/>
        <v>0</v>
      </c>
      <c r="G14" s="57"/>
      <c r="H14" s="56">
        <f t="shared" si="2"/>
        <v>0</v>
      </c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2">
        <f t="shared" si="3"/>
        <v>0</v>
      </c>
      <c r="X14" s="53" t="str">
        <f t="shared" si="4"/>
        <v>#DIV/0!</v>
      </c>
      <c r="Y14" s="53" t="str">
        <f t="shared" si="5"/>
        <v>#DIV/0!</v>
      </c>
      <c r="Z14" s="53" t="str">
        <f t="shared" si="6"/>
        <v>#DIV/0!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57"/>
      <c r="E15" s="57"/>
      <c r="F15" s="52">
        <f t="shared" si="1"/>
        <v>0</v>
      </c>
      <c r="G15" s="57"/>
      <c r="H15" s="56">
        <f t="shared" si="2"/>
        <v>0</v>
      </c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2">
        <f t="shared" si="3"/>
        <v>0</v>
      </c>
      <c r="X15" s="53" t="str">
        <f t="shared" si="4"/>
        <v>#DIV/0!</v>
      </c>
      <c r="Y15" s="53" t="str">
        <f t="shared" si="5"/>
        <v>#DIV/0!</v>
      </c>
      <c r="Z15" s="53" t="str">
        <f t="shared" si="6"/>
        <v>#DIV/0!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57"/>
      <c r="E16" s="57"/>
      <c r="F16" s="52">
        <f t="shared" si="1"/>
        <v>0</v>
      </c>
      <c r="G16" s="57"/>
      <c r="H16" s="56">
        <f t="shared" si="2"/>
        <v>0</v>
      </c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2">
        <f t="shared" si="3"/>
        <v>0</v>
      </c>
      <c r="X16" s="53" t="str">
        <f t="shared" si="4"/>
        <v>#DIV/0!</v>
      </c>
      <c r="Y16" s="53" t="str">
        <f t="shared" si="5"/>
        <v>#DIV/0!</v>
      </c>
      <c r="Z16" s="53" t="str">
        <f t="shared" si="6"/>
        <v>#DIV/0!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57"/>
      <c r="E17" s="57"/>
      <c r="F17" s="52">
        <f t="shared" si="1"/>
        <v>0</v>
      </c>
      <c r="G17" s="57"/>
      <c r="H17" s="56">
        <f t="shared" si="2"/>
        <v>0</v>
      </c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2">
        <f t="shared" si="3"/>
        <v>0</v>
      </c>
      <c r="X17" s="53" t="str">
        <f t="shared" si="4"/>
        <v>#DIV/0!</v>
      </c>
      <c r="Y17" s="53" t="str">
        <f t="shared" si="5"/>
        <v>#DIV/0!</v>
      </c>
      <c r="Z17" s="53" t="str">
        <f t="shared" si="6"/>
        <v>#DIV/0!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57"/>
      <c r="E18" s="57"/>
      <c r="F18" s="52">
        <f t="shared" si="1"/>
        <v>0</v>
      </c>
      <c r="G18" s="57"/>
      <c r="H18" s="56">
        <f t="shared" si="2"/>
        <v>0</v>
      </c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2">
        <f t="shared" si="3"/>
        <v>0</v>
      </c>
      <c r="X18" s="53" t="str">
        <f t="shared" si="4"/>
        <v>#DIV/0!</v>
      </c>
      <c r="Y18" s="53" t="str">
        <f t="shared" si="5"/>
        <v>#DIV/0!</v>
      </c>
      <c r="Z18" s="53" t="str">
        <f t="shared" si="6"/>
        <v>#DIV/0!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si="2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3"/>
        <v>0</v>
      </c>
      <c r="X19" s="53" t="str">
        <f t="shared" si="4"/>
        <v>#DIV/0!</v>
      </c>
      <c r="Y19" s="53" t="str">
        <f t="shared" si="5"/>
        <v>#DIV/0!</v>
      </c>
      <c r="Z19" s="53" t="str">
        <f t="shared" si="6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57"/>
      <c r="E20" s="57"/>
      <c r="F20" s="52">
        <f t="shared" si="1"/>
        <v>0</v>
      </c>
      <c r="G20" s="57"/>
      <c r="H20" s="56">
        <f t="shared" si="2"/>
        <v>0</v>
      </c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2">
        <f t="shared" si="3"/>
        <v>0</v>
      </c>
      <c r="X20" s="53" t="str">
        <f t="shared" si="4"/>
        <v>#DIV/0!</v>
      </c>
      <c r="Y20" s="53" t="str">
        <f t="shared" si="5"/>
        <v>#DIV/0!</v>
      </c>
      <c r="Z20" s="53" t="str">
        <f t="shared" si="6"/>
        <v>#DIV/0!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57"/>
      <c r="E21" s="57"/>
      <c r="F21" s="52">
        <f t="shared" si="1"/>
        <v>0</v>
      </c>
      <c r="G21" s="57"/>
      <c r="H21" s="56">
        <f t="shared" si="2"/>
        <v>0</v>
      </c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2">
        <f t="shared" si="3"/>
        <v>0</v>
      </c>
      <c r="X21" s="53" t="str">
        <f t="shared" si="4"/>
        <v>#DIV/0!</v>
      </c>
      <c r="Y21" s="53" t="str">
        <f t="shared" si="5"/>
        <v>#DIV/0!</v>
      </c>
      <c r="Z21" s="53" t="str">
        <f t="shared" si="6"/>
        <v>#DIV/0!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57"/>
      <c r="E22" s="57"/>
      <c r="F22" s="52">
        <f t="shared" si="1"/>
        <v>0</v>
      </c>
      <c r="G22" s="57"/>
      <c r="H22" s="56">
        <f t="shared" si="2"/>
        <v>0</v>
      </c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2">
        <f t="shared" si="3"/>
        <v>0</v>
      </c>
      <c r="X22" s="53" t="str">
        <f t="shared" si="4"/>
        <v>#DIV/0!</v>
      </c>
      <c r="Y22" s="53" t="str">
        <f t="shared" si="5"/>
        <v>#DIV/0!</v>
      </c>
      <c r="Z22" s="53" t="str">
        <f t="shared" si="6"/>
        <v>#DIV/0!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57"/>
      <c r="E23" s="57"/>
      <c r="F23" s="52">
        <f t="shared" si="1"/>
        <v>0</v>
      </c>
      <c r="G23" s="57"/>
      <c r="H23" s="56">
        <f t="shared" si="2"/>
        <v>0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2">
        <f t="shared" si="3"/>
        <v>0</v>
      </c>
      <c r="X23" s="53" t="str">
        <f t="shared" si="4"/>
        <v>#DIV/0!</v>
      </c>
      <c r="Y23" s="53" t="str">
        <f t="shared" si="5"/>
        <v>#DIV/0!</v>
      </c>
      <c r="Z23" s="53" t="str">
        <f t="shared" si="6"/>
        <v>#DIV/0!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57"/>
      <c r="E24" s="57"/>
      <c r="F24" s="52">
        <f t="shared" si="1"/>
        <v>0</v>
      </c>
      <c r="G24" s="57"/>
      <c r="H24" s="56">
        <f t="shared" si="2"/>
        <v>0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2">
        <f t="shared" si="3"/>
        <v>0</v>
      </c>
      <c r="X24" s="53" t="str">
        <f t="shared" si="4"/>
        <v>#DIV/0!</v>
      </c>
      <c r="Y24" s="53" t="str">
        <f t="shared" si="5"/>
        <v>#DIV/0!</v>
      </c>
      <c r="Z24" s="53" t="str">
        <f t="shared" si="6"/>
        <v>#DIV/0!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57"/>
      <c r="E25" s="57"/>
      <c r="F25" s="52">
        <f t="shared" si="1"/>
        <v>0</v>
      </c>
      <c r="G25" s="57"/>
      <c r="H25" s="56">
        <f t="shared" si="2"/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2">
        <f t="shared" si="3"/>
        <v>0</v>
      </c>
      <c r="X25" s="53" t="str">
        <f t="shared" si="4"/>
        <v>#DIV/0!</v>
      </c>
      <c r="Y25" s="53" t="str">
        <f t="shared" si="5"/>
        <v>#DIV/0!</v>
      </c>
      <c r="Z25" s="53" t="str">
        <f t="shared" si="6"/>
        <v>#DIV/0!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1"/>
        <v>0</v>
      </c>
      <c r="G26" s="57"/>
      <c r="H26" s="56">
        <f t="shared" si="2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3"/>
        <v>0</v>
      </c>
      <c r="X26" s="53" t="str">
        <f t="shared" si="4"/>
        <v>#DIV/0!</v>
      </c>
      <c r="Y26" s="53" t="str">
        <f t="shared" si="5"/>
        <v>#DIV/0!</v>
      </c>
      <c r="Z26" s="53" t="str">
        <f t="shared" si="6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57"/>
      <c r="E27" s="57"/>
      <c r="F27" s="52">
        <f t="shared" si="1"/>
        <v>0</v>
      </c>
      <c r="G27" s="57"/>
      <c r="H27" s="56">
        <f t="shared" si="2"/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2">
        <f t="shared" si="3"/>
        <v>0</v>
      </c>
      <c r="X27" s="53" t="str">
        <f t="shared" si="4"/>
        <v>#DIV/0!</v>
      </c>
      <c r="Y27" s="53" t="str">
        <f t="shared" si="5"/>
        <v>#DIV/0!</v>
      </c>
      <c r="Z27" s="53" t="str">
        <f t="shared" si="6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1"/>
        <v>0</v>
      </c>
      <c r="G28" s="57"/>
      <c r="H28" s="56">
        <f t="shared" si="2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3"/>
        <v>0</v>
      </c>
      <c r="X28" s="53" t="str">
        <f t="shared" si="4"/>
        <v>#DIV/0!</v>
      </c>
      <c r="Y28" s="53" t="str">
        <f t="shared" si="5"/>
        <v>#DIV/0!</v>
      </c>
      <c r="Z28" s="53" t="str">
        <f t="shared" si="6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1"/>
        <v>0</v>
      </c>
      <c r="G29" s="57"/>
      <c r="H29" s="56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3"/>
        <v>0</v>
      </c>
      <c r="X29" s="53" t="str">
        <f t="shared" si="4"/>
        <v>#DIV/0!</v>
      </c>
      <c r="Y29" s="53" t="str">
        <f t="shared" si="5"/>
        <v>#DIV/0!</v>
      </c>
      <c r="Z29" s="53" t="str">
        <f t="shared" si="6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"/>
        <v>0</v>
      </c>
      <c r="G30" s="57"/>
      <c r="H30" s="56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3"/>
        <v>0</v>
      </c>
      <c r="X30" s="53" t="str">
        <f t="shared" si="4"/>
        <v>#DIV/0!</v>
      </c>
      <c r="Y30" s="53" t="str">
        <f t="shared" si="5"/>
        <v>#DIV/0!</v>
      </c>
      <c r="Z30" s="53" t="str">
        <f t="shared" si="6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"/>
        <v>0</v>
      </c>
      <c r="G31" s="57"/>
      <c r="H31" s="56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3"/>
        <v>0</v>
      </c>
      <c r="X31" s="53" t="str">
        <f t="shared" si="4"/>
        <v>#DIV/0!</v>
      </c>
      <c r="Y31" s="53" t="str">
        <f t="shared" si="5"/>
        <v>#DIV/0!</v>
      </c>
      <c r="Z31" s="53" t="str">
        <f t="shared" si="6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"/>
        <v>0</v>
      </c>
      <c r="G32" s="57"/>
      <c r="H32" s="56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3"/>
        <v>0</v>
      </c>
      <c r="X32" s="53" t="str">
        <f t="shared" si="4"/>
        <v>#DIV/0!</v>
      </c>
      <c r="Y32" s="53" t="str">
        <f t="shared" si="5"/>
        <v>#DIV/0!</v>
      </c>
      <c r="Z32" s="53" t="str">
        <f t="shared" si="6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57"/>
      <c r="E35" s="74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3" t="str">
        <f t="shared" ref="T35:T40" si="7">I35/(H35-K35-L35-M35)</f>
        <v>#DIV/0!</v>
      </c>
      <c r="U35" s="71" t="str">
        <f t="shared" ref="U35:U40" si="8">G35/E35*7</f>
        <v>#DIV/0!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7"/>
        <v>#DIV/0!</v>
      </c>
      <c r="U36" s="71" t="str">
        <f t="shared" si="8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7"/>
        <v>#DIV/0!</v>
      </c>
      <c r="U37" s="71" t="str">
        <f t="shared" si="8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7"/>
        <v>#DIV/0!</v>
      </c>
      <c r="U38" s="71" t="str">
        <f t="shared" si="8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8"/>
      <c r="D43" s="78"/>
      <c r="E43" s="78"/>
      <c r="F43" s="79"/>
      <c r="G43" s="78"/>
      <c r="H43" s="78"/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P5:AA5"/>
    <mergeCell ref="B2:AA3"/>
    <mergeCell ref="E6:K6"/>
    <mergeCell ref="L6:O6"/>
    <mergeCell ref="E5:K5"/>
    <mergeCell ref="L5:O5"/>
    <mergeCell ref="AD5:AH6"/>
    <mergeCell ref="E8:K8"/>
    <mergeCell ref="L8:O8"/>
    <mergeCell ref="P8:AA8"/>
    <mergeCell ref="P7:AA7"/>
    <mergeCell ref="P6:AA6"/>
    <mergeCell ref="P9:AA9"/>
    <mergeCell ref="M9:O9"/>
    <mergeCell ref="E7:K7"/>
    <mergeCell ref="L7:O7"/>
    <mergeCell ref="AG8:AH8"/>
    <mergeCell ref="AD8:AE8"/>
    <mergeCell ref="E9:K9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0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7" t="s">
        <v>14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28">
        <v>43669.0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36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49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36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56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59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8" t="s">
        <v>45</v>
      </c>
      <c r="D13" s="49">
        <v>1.0</v>
      </c>
      <c r="E13" s="49">
        <v>4.0</v>
      </c>
      <c r="F13" s="50">
        <v>3.0</v>
      </c>
      <c r="G13" s="49">
        <v>3.0</v>
      </c>
      <c r="H13" s="51">
        <v>2.0</v>
      </c>
      <c r="I13" s="49">
        <v>2.0</v>
      </c>
      <c r="J13" s="49">
        <v>0.0</v>
      </c>
      <c r="K13" s="49">
        <v>0.0</v>
      </c>
      <c r="L13" s="49">
        <v>0.0</v>
      </c>
      <c r="M13" s="49">
        <v>1.0</v>
      </c>
      <c r="N13" s="49">
        <v>1.0</v>
      </c>
      <c r="O13" s="49">
        <v>0.0</v>
      </c>
      <c r="P13" s="49">
        <v>0.0</v>
      </c>
      <c r="Q13" s="49">
        <v>0.0</v>
      </c>
      <c r="R13" s="49">
        <v>0.0</v>
      </c>
      <c r="S13" s="49">
        <v>0.0</v>
      </c>
      <c r="T13" s="49">
        <v>0.0</v>
      </c>
      <c r="U13" s="49">
        <v>2.0</v>
      </c>
      <c r="V13" s="49">
        <v>0.0</v>
      </c>
      <c r="W13" s="52">
        <f t="shared" ref="W13:W14" si="1">I13+2*J13+3*K13+4*L13</f>
        <v>2</v>
      </c>
      <c r="X13" s="53">
        <f t="shared" ref="X13:X32" si="2">(I13+(2*J13)+(3*K13)+(4*L13))/F13</f>
        <v>0.6666666667</v>
      </c>
      <c r="Y13" s="53">
        <f t="shared" ref="Y13:Y32" si="3">(H13+M13+P13)/(F13+M13+P13+R13)</f>
        <v>0.75</v>
      </c>
      <c r="Z13" s="53">
        <f t="shared" ref="Z13:Z32" si="4">H13/F13</f>
        <v>0.6666666667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8" t="s">
        <v>75</v>
      </c>
      <c r="D14" s="49">
        <v>1.0</v>
      </c>
      <c r="E14" s="49">
        <v>4.0</v>
      </c>
      <c r="F14" s="50">
        <v>3.0</v>
      </c>
      <c r="G14" s="49">
        <v>2.0</v>
      </c>
      <c r="H14" s="51">
        <v>1.0</v>
      </c>
      <c r="I14" s="49">
        <v>1.0</v>
      </c>
      <c r="J14" s="49">
        <v>0.0</v>
      </c>
      <c r="K14" s="49">
        <v>0.0</v>
      </c>
      <c r="L14" s="49">
        <v>0.0</v>
      </c>
      <c r="M14" s="49">
        <v>1.0</v>
      </c>
      <c r="N14" s="49">
        <v>1.0</v>
      </c>
      <c r="O14" s="49">
        <v>0.0</v>
      </c>
      <c r="P14" s="49">
        <v>0.0</v>
      </c>
      <c r="Q14" s="49">
        <v>0.0</v>
      </c>
      <c r="R14" s="49">
        <v>0.0</v>
      </c>
      <c r="S14" s="49">
        <v>0.0</v>
      </c>
      <c r="T14" s="49">
        <v>0.0</v>
      </c>
      <c r="U14" s="49">
        <v>1.0</v>
      </c>
      <c r="V14" s="49">
        <v>0.0</v>
      </c>
      <c r="W14" s="52">
        <f t="shared" si="1"/>
        <v>1</v>
      </c>
      <c r="X14" s="53">
        <f t="shared" si="2"/>
        <v>0.3333333333</v>
      </c>
      <c r="Y14" s="53">
        <f t="shared" si="3"/>
        <v>0.5</v>
      </c>
      <c r="Z14" s="53">
        <f t="shared" si="4"/>
        <v>0.3333333333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8" t="s">
        <v>92</v>
      </c>
      <c r="D15" s="49">
        <v>1.0</v>
      </c>
      <c r="E15" s="49">
        <v>3.0</v>
      </c>
      <c r="F15" s="50">
        <v>0.0</v>
      </c>
      <c r="G15" s="49">
        <v>3.0</v>
      </c>
      <c r="H15" s="56">
        <f>SUM(I15:L15)</f>
        <v>0</v>
      </c>
      <c r="I15" s="49">
        <v>0.0</v>
      </c>
      <c r="J15" s="49">
        <v>0.0</v>
      </c>
      <c r="K15" s="49">
        <v>0.0</v>
      </c>
      <c r="L15" s="49">
        <v>0.0</v>
      </c>
      <c r="M15" s="49">
        <v>3.0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0.0</v>
      </c>
      <c r="T15" s="49">
        <v>0.0</v>
      </c>
      <c r="U15" s="49">
        <v>0.0</v>
      </c>
      <c r="V15" s="49">
        <v>0.0</v>
      </c>
      <c r="W15" s="50">
        <v>3.0</v>
      </c>
      <c r="X15" s="53" t="str">
        <f t="shared" si="2"/>
        <v>#DIV/0!</v>
      </c>
      <c r="Y15" s="53">
        <f t="shared" si="3"/>
        <v>1</v>
      </c>
      <c r="Z15" s="53" t="str">
        <f t="shared" si="4"/>
        <v>#DIV/0!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8" t="s">
        <v>93</v>
      </c>
      <c r="D16" s="49">
        <v>1.0</v>
      </c>
      <c r="E16" s="49">
        <v>1.0</v>
      </c>
      <c r="F16" s="50">
        <v>1.0</v>
      </c>
      <c r="G16" s="49">
        <v>0.0</v>
      </c>
      <c r="H16" s="51">
        <v>0.0</v>
      </c>
      <c r="I16" s="49">
        <v>0.0</v>
      </c>
      <c r="J16" s="49">
        <v>0.0</v>
      </c>
      <c r="K16" s="49">
        <v>0.0</v>
      </c>
      <c r="L16" s="49">
        <v>0.0</v>
      </c>
      <c r="M16" s="49">
        <v>0.0</v>
      </c>
      <c r="N16" s="49">
        <v>0.0</v>
      </c>
      <c r="O16" s="49">
        <v>0.0</v>
      </c>
      <c r="P16" s="49">
        <v>0.0</v>
      </c>
      <c r="Q16" s="49">
        <v>0.0</v>
      </c>
      <c r="R16" s="49">
        <v>0.0</v>
      </c>
      <c r="S16" s="49">
        <v>0.0</v>
      </c>
      <c r="T16" s="49">
        <v>0.0</v>
      </c>
      <c r="U16" s="49">
        <v>0.0</v>
      </c>
      <c r="V16" s="49">
        <v>0.0</v>
      </c>
      <c r="W16" s="52">
        <f t="shared" ref="W16:W32" si="5">I16+2*J16+3*K16+4*L16</f>
        <v>0</v>
      </c>
      <c r="X16" s="53">
        <f t="shared" si="2"/>
        <v>0</v>
      </c>
      <c r="Y16" s="53">
        <f t="shared" si="3"/>
        <v>0</v>
      </c>
      <c r="Z16" s="53">
        <f t="shared" si="4"/>
        <v>0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8" t="s">
        <v>94</v>
      </c>
      <c r="D17" s="49">
        <v>1.0</v>
      </c>
      <c r="E17" s="49">
        <v>4.0</v>
      </c>
      <c r="F17" s="50">
        <v>4.0</v>
      </c>
      <c r="G17" s="49">
        <v>0.0</v>
      </c>
      <c r="H17" s="51">
        <v>0.0</v>
      </c>
      <c r="I17" s="49">
        <v>0.0</v>
      </c>
      <c r="J17" s="49">
        <v>0.0</v>
      </c>
      <c r="K17" s="49">
        <v>0.0</v>
      </c>
      <c r="L17" s="49">
        <v>0.0</v>
      </c>
      <c r="M17" s="49">
        <v>1.0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2.0</v>
      </c>
      <c r="T17" s="49">
        <v>0.0</v>
      </c>
      <c r="U17" s="49">
        <v>1.0</v>
      </c>
      <c r="V17" s="49">
        <v>0.0</v>
      </c>
      <c r="W17" s="52">
        <f t="shared" si="5"/>
        <v>0</v>
      </c>
      <c r="X17" s="53">
        <f t="shared" si="2"/>
        <v>0</v>
      </c>
      <c r="Y17" s="53">
        <f t="shared" si="3"/>
        <v>0.2</v>
      </c>
      <c r="Z17" s="53">
        <f t="shared" si="4"/>
        <v>0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8" t="s">
        <v>95</v>
      </c>
      <c r="D18" s="49">
        <v>1.0</v>
      </c>
      <c r="E18" s="49">
        <v>3.0</v>
      </c>
      <c r="F18" s="50">
        <v>0.0</v>
      </c>
      <c r="G18" s="49">
        <v>0.0</v>
      </c>
      <c r="H18" s="56">
        <f>SUM(I18:L18)</f>
        <v>0</v>
      </c>
      <c r="I18" s="49">
        <v>0.0</v>
      </c>
      <c r="J18" s="49">
        <v>0.0</v>
      </c>
      <c r="K18" s="49">
        <v>0.0</v>
      </c>
      <c r="L18" s="49">
        <v>0.0</v>
      </c>
      <c r="M18" s="49">
        <v>3.0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0.0</v>
      </c>
      <c r="T18" s="49">
        <v>0.0</v>
      </c>
      <c r="U18" s="49">
        <v>1.0</v>
      </c>
      <c r="V18" s="49">
        <v>0.0</v>
      </c>
      <c r="W18" s="52">
        <f t="shared" si="5"/>
        <v>0</v>
      </c>
      <c r="X18" s="53" t="str">
        <f t="shared" si="2"/>
        <v>#DIV/0!</v>
      </c>
      <c r="Y18" s="53">
        <f t="shared" si="3"/>
        <v>1</v>
      </c>
      <c r="Z18" s="53" t="str">
        <f t="shared" si="4"/>
        <v>#DIV/0!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8" t="s">
        <v>96</v>
      </c>
      <c r="D19" s="49">
        <v>1.0</v>
      </c>
      <c r="E19" s="49">
        <v>1.0</v>
      </c>
      <c r="F19" s="52">
        <f t="shared" ref="F19:F20" si="6">E19-M19-P19-Q19-R19</f>
        <v>1</v>
      </c>
      <c r="G19" s="49">
        <v>0.0</v>
      </c>
      <c r="H19" s="51">
        <v>1.0</v>
      </c>
      <c r="I19" s="49">
        <v>1.0</v>
      </c>
      <c r="J19" s="49">
        <v>0.0</v>
      </c>
      <c r="K19" s="49">
        <v>0.0</v>
      </c>
      <c r="L19" s="49">
        <v>0.0</v>
      </c>
      <c r="M19" s="49">
        <v>0.0</v>
      </c>
      <c r="N19" s="49">
        <v>0.0</v>
      </c>
      <c r="O19" s="49">
        <v>0.0</v>
      </c>
      <c r="P19" s="49">
        <v>0.0</v>
      </c>
      <c r="Q19" s="49">
        <v>0.0</v>
      </c>
      <c r="R19" s="49">
        <v>0.0</v>
      </c>
      <c r="S19" s="49">
        <v>0.0</v>
      </c>
      <c r="T19" s="49">
        <v>0.0</v>
      </c>
      <c r="U19" s="49">
        <v>2.0</v>
      </c>
      <c r="V19" s="49">
        <v>0.0</v>
      </c>
      <c r="W19" s="52">
        <f t="shared" si="5"/>
        <v>1</v>
      </c>
      <c r="X19" s="53">
        <f t="shared" si="2"/>
        <v>1</v>
      </c>
      <c r="Y19" s="53">
        <f t="shared" si="3"/>
        <v>1</v>
      </c>
      <c r="Z19" s="53">
        <f t="shared" si="4"/>
        <v>1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8" t="s">
        <v>97</v>
      </c>
      <c r="D20" s="49">
        <v>1.0</v>
      </c>
      <c r="E20" s="49">
        <v>4.0</v>
      </c>
      <c r="F20" s="52">
        <f t="shared" si="6"/>
        <v>4</v>
      </c>
      <c r="G20" s="49">
        <v>0.0</v>
      </c>
      <c r="H20" s="51">
        <v>0.0</v>
      </c>
      <c r="I20" s="49">
        <v>0.0</v>
      </c>
      <c r="J20" s="49">
        <v>0.0</v>
      </c>
      <c r="K20" s="49">
        <v>0.0</v>
      </c>
      <c r="L20" s="49">
        <v>0.0</v>
      </c>
      <c r="M20" s="49">
        <v>0.0</v>
      </c>
      <c r="N20" s="49">
        <v>0.0</v>
      </c>
      <c r="O20" s="49">
        <v>1.0</v>
      </c>
      <c r="P20" s="49">
        <v>0.0</v>
      </c>
      <c r="Q20" s="49">
        <v>0.0</v>
      </c>
      <c r="R20" s="49">
        <v>0.0</v>
      </c>
      <c r="S20" s="49">
        <v>2.0</v>
      </c>
      <c r="T20" s="49">
        <v>0.0</v>
      </c>
      <c r="U20" s="49">
        <v>2.0</v>
      </c>
      <c r="V20" s="49">
        <v>0.0</v>
      </c>
      <c r="W20" s="52">
        <f t="shared" si="5"/>
        <v>0</v>
      </c>
      <c r="X20" s="53">
        <f t="shared" si="2"/>
        <v>0</v>
      </c>
      <c r="Y20" s="53">
        <f t="shared" si="3"/>
        <v>0</v>
      </c>
      <c r="Z20" s="53">
        <f t="shared" si="4"/>
        <v>0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8" t="s">
        <v>98</v>
      </c>
      <c r="D21" s="49">
        <v>1.0</v>
      </c>
      <c r="E21" s="49">
        <v>3.0</v>
      </c>
      <c r="F21" s="50">
        <v>2.0</v>
      </c>
      <c r="G21" s="49">
        <v>1.0</v>
      </c>
      <c r="H21" s="51">
        <v>1.0</v>
      </c>
      <c r="I21" s="49">
        <v>1.0</v>
      </c>
      <c r="J21" s="49">
        <v>0.0</v>
      </c>
      <c r="K21" s="49">
        <v>0.0</v>
      </c>
      <c r="L21" s="49">
        <v>0.0</v>
      </c>
      <c r="M21" s="49">
        <v>1.0</v>
      </c>
      <c r="N21" s="49">
        <v>0.0</v>
      </c>
      <c r="O21" s="49">
        <v>0.0</v>
      </c>
      <c r="P21" s="49">
        <v>0.0</v>
      </c>
      <c r="Q21" s="49">
        <v>0.0</v>
      </c>
      <c r="R21" s="49">
        <v>0.0</v>
      </c>
      <c r="S21" s="49">
        <v>1.0</v>
      </c>
      <c r="T21" s="49">
        <v>0.0</v>
      </c>
      <c r="U21" s="49">
        <v>0.0</v>
      </c>
      <c r="V21" s="49">
        <v>0.0</v>
      </c>
      <c r="W21" s="52">
        <f t="shared" si="5"/>
        <v>1</v>
      </c>
      <c r="X21" s="53">
        <f t="shared" si="2"/>
        <v>0.5</v>
      </c>
      <c r="Y21" s="53">
        <f t="shared" si="3"/>
        <v>0.6666666667</v>
      </c>
      <c r="Z21" s="53">
        <f t="shared" si="4"/>
        <v>0.5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8" t="s">
        <v>99</v>
      </c>
      <c r="D22" s="49">
        <v>1.0</v>
      </c>
      <c r="E22" s="49">
        <v>3.0</v>
      </c>
      <c r="F22" s="50">
        <v>3.0</v>
      </c>
      <c r="G22" s="49">
        <v>2.0</v>
      </c>
      <c r="H22" s="51">
        <v>2.0</v>
      </c>
      <c r="I22" s="49">
        <v>2.0</v>
      </c>
      <c r="J22" s="49">
        <v>0.0</v>
      </c>
      <c r="K22" s="49">
        <v>0.0</v>
      </c>
      <c r="L22" s="49">
        <v>0.0</v>
      </c>
      <c r="M22" s="49">
        <v>0.0</v>
      </c>
      <c r="N22" s="49">
        <v>0.0</v>
      </c>
      <c r="O22" s="49">
        <v>1.0</v>
      </c>
      <c r="P22" s="49">
        <v>0.0</v>
      </c>
      <c r="Q22" s="49">
        <v>0.0</v>
      </c>
      <c r="R22" s="49">
        <v>0.0</v>
      </c>
      <c r="S22" s="49">
        <v>0.0</v>
      </c>
      <c r="T22" s="49">
        <v>0.0</v>
      </c>
      <c r="U22" s="49">
        <v>0.0</v>
      </c>
      <c r="V22" s="49">
        <v>0.0</v>
      </c>
      <c r="W22" s="52">
        <f t="shared" si="5"/>
        <v>2</v>
      </c>
      <c r="X22" s="53">
        <f t="shared" si="2"/>
        <v>0.6666666667</v>
      </c>
      <c r="Y22" s="53">
        <f t="shared" si="3"/>
        <v>0.6666666667</v>
      </c>
      <c r="Z22" s="53">
        <f t="shared" si="4"/>
        <v>0.6666666667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8" t="s">
        <v>103</v>
      </c>
      <c r="D23" s="49">
        <v>1.0</v>
      </c>
      <c r="E23" s="49">
        <v>3.0</v>
      </c>
      <c r="F23" s="50">
        <v>1.0</v>
      </c>
      <c r="G23" s="49">
        <v>2.0</v>
      </c>
      <c r="H23" s="51">
        <v>0.0</v>
      </c>
      <c r="I23" s="49">
        <v>0.0</v>
      </c>
      <c r="J23" s="49">
        <v>0.0</v>
      </c>
      <c r="K23" s="49">
        <v>0.0</v>
      </c>
      <c r="L23" s="49">
        <v>0.0</v>
      </c>
      <c r="M23" s="49">
        <v>2.0</v>
      </c>
      <c r="N23" s="49">
        <v>1.0</v>
      </c>
      <c r="O23" s="49">
        <v>0.0</v>
      </c>
      <c r="P23" s="49">
        <v>0.0</v>
      </c>
      <c r="Q23" s="49">
        <v>0.0</v>
      </c>
      <c r="R23" s="49">
        <v>0.0</v>
      </c>
      <c r="S23" s="49">
        <v>0.0</v>
      </c>
      <c r="T23" s="49">
        <v>0.0</v>
      </c>
      <c r="U23" s="49">
        <v>0.0</v>
      </c>
      <c r="V23" s="49">
        <v>0.0</v>
      </c>
      <c r="W23" s="52">
        <f t="shared" si="5"/>
        <v>0</v>
      </c>
      <c r="X23" s="53">
        <f t="shared" si="2"/>
        <v>0</v>
      </c>
      <c r="Y23" s="53">
        <f t="shared" si="3"/>
        <v>0.6666666667</v>
      </c>
      <c r="Z23" s="53">
        <f t="shared" si="4"/>
        <v>0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57"/>
      <c r="E24" s="57"/>
      <c r="F24" s="52">
        <f t="shared" ref="F24:F32" si="7">E24-M24-P24-Q24-R24</f>
        <v>0</v>
      </c>
      <c r="G24" s="57"/>
      <c r="H24" s="56">
        <f t="shared" ref="H24:H32" si="8">SUM(I24:L24)</f>
        <v>0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2">
        <f t="shared" si="5"/>
        <v>0</v>
      </c>
      <c r="X24" s="53" t="str">
        <f t="shared" si="2"/>
        <v>#DIV/0!</v>
      </c>
      <c r="Y24" s="53" t="str">
        <f t="shared" si="3"/>
        <v>#DIV/0!</v>
      </c>
      <c r="Z24" s="53" t="str">
        <f t="shared" si="4"/>
        <v>#DIV/0!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57"/>
      <c r="E25" s="57"/>
      <c r="F25" s="52">
        <f t="shared" si="7"/>
        <v>0</v>
      </c>
      <c r="G25" s="57"/>
      <c r="H25" s="56">
        <f t="shared" si="8"/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2">
        <f t="shared" si="5"/>
        <v>0</v>
      </c>
      <c r="X25" s="53" t="str">
        <f t="shared" si="2"/>
        <v>#DIV/0!</v>
      </c>
      <c r="Y25" s="53" t="str">
        <f t="shared" si="3"/>
        <v>#DIV/0!</v>
      </c>
      <c r="Z25" s="53" t="str">
        <f t="shared" si="4"/>
        <v>#DIV/0!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7"/>
        <v>0</v>
      </c>
      <c r="G26" s="57"/>
      <c r="H26" s="56">
        <f t="shared" si="8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5"/>
        <v>0</v>
      </c>
      <c r="X26" s="53" t="str">
        <f t="shared" si="2"/>
        <v>#DIV/0!</v>
      </c>
      <c r="Y26" s="53" t="str">
        <f t="shared" si="3"/>
        <v>#DIV/0!</v>
      </c>
      <c r="Z26" s="53" t="str">
        <f t="shared" si="4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57"/>
      <c r="E27" s="57"/>
      <c r="F27" s="52">
        <f t="shared" si="7"/>
        <v>0</v>
      </c>
      <c r="G27" s="57"/>
      <c r="H27" s="56">
        <f t="shared" si="8"/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2">
        <f t="shared" si="5"/>
        <v>0</v>
      </c>
      <c r="X27" s="53" t="str">
        <f t="shared" si="2"/>
        <v>#DIV/0!</v>
      </c>
      <c r="Y27" s="53" t="str">
        <f t="shared" si="3"/>
        <v>#DIV/0!</v>
      </c>
      <c r="Z27" s="53" t="str">
        <f t="shared" si="4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7"/>
        <v>0</v>
      </c>
      <c r="G28" s="57"/>
      <c r="H28" s="56">
        <f t="shared" si="8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5"/>
        <v>0</v>
      </c>
      <c r="X28" s="53" t="str">
        <f t="shared" si="2"/>
        <v>#DIV/0!</v>
      </c>
      <c r="Y28" s="53" t="str">
        <f t="shared" si="3"/>
        <v>#DIV/0!</v>
      </c>
      <c r="Z28" s="53" t="str">
        <f t="shared" si="4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7"/>
        <v>0</v>
      </c>
      <c r="G29" s="57"/>
      <c r="H29" s="56">
        <f t="shared" si="8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5"/>
        <v>0</v>
      </c>
      <c r="X29" s="53" t="str">
        <f t="shared" si="2"/>
        <v>#DIV/0!</v>
      </c>
      <c r="Y29" s="53" t="str">
        <f t="shared" si="3"/>
        <v>#DIV/0!</v>
      </c>
      <c r="Z29" s="53" t="str">
        <f t="shared" si="4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7"/>
        <v>0</v>
      </c>
      <c r="G30" s="57"/>
      <c r="H30" s="56">
        <f t="shared" si="8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5"/>
        <v>0</v>
      </c>
      <c r="X30" s="53" t="str">
        <f t="shared" si="2"/>
        <v>#DIV/0!</v>
      </c>
      <c r="Y30" s="53" t="str">
        <f t="shared" si="3"/>
        <v>#DIV/0!</v>
      </c>
      <c r="Z30" s="53" t="str">
        <f t="shared" si="4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7"/>
        <v>0</v>
      </c>
      <c r="G31" s="57"/>
      <c r="H31" s="56">
        <f t="shared" si="8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5"/>
        <v>0</v>
      </c>
      <c r="X31" s="53" t="str">
        <f t="shared" si="2"/>
        <v>#DIV/0!</v>
      </c>
      <c r="Y31" s="53" t="str">
        <f t="shared" si="3"/>
        <v>#DIV/0!</v>
      </c>
      <c r="Z31" s="53" t="str">
        <f t="shared" si="4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7"/>
        <v>0</v>
      </c>
      <c r="G32" s="57"/>
      <c r="H32" s="56">
        <f t="shared" si="8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5"/>
        <v>0</v>
      </c>
      <c r="X32" s="53" t="str">
        <f t="shared" si="2"/>
        <v>#DIV/0!</v>
      </c>
      <c r="Y32" s="53" t="str">
        <f t="shared" si="3"/>
        <v>#DIV/0!</v>
      </c>
      <c r="Z32" s="53" t="str">
        <f t="shared" si="4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8" t="s">
        <v>94</v>
      </c>
      <c r="D35" s="49">
        <v>1.0</v>
      </c>
      <c r="E35" s="70">
        <v>5.0</v>
      </c>
      <c r="F35" s="49">
        <v>4.0</v>
      </c>
      <c r="G35" s="49">
        <v>4.0</v>
      </c>
      <c r="H35" s="49">
        <v>24.0</v>
      </c>
      <c r="I35" s="49">
        <v>7.0</v>
      </c>
      <c r="J35" s="49">
        <v>1.0</v>
      </c>
      <c r="K35" s="49">
        <v>3.0</v>
      </c>
      <c r="L35" s="49">
        <v>0.0</v>
      </c>
      <c r="M35" s="49">
        <v>0.0</v>
      </c>
      <c r="N35" s="49">
        <v>5.0</v>
      </c>
      <c r="O35" s="49">
        <v>1.0</v>
      </c>
      <c r="P35" s="49">
        <v>0.0</v>
      </c>
      <c r="Q35" s="49">
        <v>1.0</v>
      </c>
      <c r="R35" s="49">
        <v>0.0</v>
      </c>
      <c r="S35" s="49">
        <v>0.0</v>
      </c>
      <c r="T35" s="53">
        <f t="shared" ref="T35:T40" si="9">I35/(H35-K35-L35-M35)</f>
        <v>0.3333333333</v>
      </c>
      <c r="U35" s="71">
        <f t="shared" ref="U35:U40" si="10">G35/E35*7</f>
        <v>5.6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8"/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9"/>
        <v>#DIV/0!</v>
      </c>
      <c r="U36" s="71" t="str">
        <f t="shared" si="10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8"/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9"/>
        <v>#DIV/0!</v>
      </c>
      <c r="U37" s="71" t="str">
        <f t="shared" si="10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9"/>
        <v>#DIV/0!</v>
      </c>
      <c r="U38" s="71" t="str">
        <f t="shared" si="10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9"/>
        <v>#DIV/0!</v>
      </c>
      <c r="U39" s="71" t="str">
        <f t="shared" si="10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9"/>
        <v>#DIV/0!</v>
      </c>
      <c r="U40" s="71" t="str">
        <f t="shared" si="10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7">
        <v>1.0</v>
      </c>
      <c r="D43" s="78"/>
      <c r="E43" s="78"/>
      <c r="F43" s="79"/>
      <c r="G43" s="77">
        <v>13.0</v>
      </c>
      <c r="H43" s="77">
        <v>4.0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E8:K8"/>
    <mergeCell ref="E9:K9"/>
    <mergeCell ref="M9:O9"/>
    <mergeCell ref="L8:O8"/>
    <mergeCell ref="E6:K6"/>
    <mergeCell ref="E7:K7"/>
    <mergeCell ref="P5:AA5"/>
    <mergeCell ref="B2:AA3"/>
    <mergeCell ref="E5:K5"/>
    <mergeCell ref="L5:O5"/>
    <mergeCell ref="P9:AA9"/>
    <mergeCell ref="P8:AA8"/>
    <mergeCell ref="L6:O6"/>
    <mergeCell ref="P6:AA6"/>
    <mergeCell ref="L7:O7"/>
    <mergeCell ref="P7:AA7"/>
    <mergeCell ref="AD5:AH6"/>
    <mergeCell ref="AD8:AE8"/>
    <mergeCell ref="AG8:AH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29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08"/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08"/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109"/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109"/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109"/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109"/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109"/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110"/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110"/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57"/>
      <c r="E13" s="57"/>
      <c r="F13" s="52">
        <f t="shared" ref="F13:F32" si="1">E13-M13-P13-Q13-R13</f>
        <v>0</v>
      </c>
      <c r="G13" s="57"/>
      <c r="H13" s="56">
        <f t="shared" ref="H13:H32" si="2">SUM(I13:L13)</f>
        <v>0</v>
      </c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2">
        <f t="shared" ref="W13:W32" si="3">I13+2*J13+3*K13+4*L13</f>
        <v>0</v>
      </c>
      <c r="X13" s="53" t="str">
        <f t="shared" ref="X13:X32" si="4">(I13+(2*J13)+(3*K13)+(4*L13))/F13</f>
        <v>#DIV/0!</v>
      </c>
      <c r="Y13" s="53" t="str">
        <f t="shared" ref="Y13:Y32" si="5">(H13+M13+P13)/(F13+M13+P13+R13)</f>
        <v>#DIV/0!</v>
      </c>
      <c r="Z13" s="53" t="str">
        <f t="shared" ref="Z13:Z32" si="6">H13/F13</f>
        <v>#DIV/0!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57"/>
      <c r="E14" s="57"/>
      <c r="F14" s="52">
        <f t="shared" si="1"/>
        <v>0</v>
      </c>
      <c r="G14" s="57"/>
      <c r="H14" s="56">
        <f t="shared" si="2"/>
        <v>0</v>
      </c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2">
        <f t="shared" si="3"/>
        <v>0</v>
      </c>
      <c r="X14" s="53" t="str">
        <f t="shared" si="4"/>
        <v>#DIV/0!</v>
      </c>
      <c r="Y14" s="53" t="str">
        <f t="shared" si="5"/>
        <v>#DIV/0!</v>
      </c>
      <c r="Z14" s="53" t="str">
        <f t="shared" si="6"/>
        <v>#DIV/0!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57"/>
      <c r="E15" s="57"/>
      <c r="F15" s="52">
        <f t="shared" si="1"/>
        <v>0</v>
      </c>
      <c r="G15" s="57"/>
      <c r="H15" s="56">
        <f t="shared" si="2"/>
        <v>0</v>
      </c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2">
        <f t="shared" si="3"/>
        <v>0</v>
      </c>
      <c r="X15" s="53" t="str">
        <f t="shared" si="4"/>
        <v>#DIV/0!</v>
      </c>
      <c r="Y15" s="53" t="str">
        <f t="shared" si="5"/>
        <v>#DIV/0!</v>
      </c>
      <c r="Z15" s="53" t="str">
        <f t="shared" si="6"/>
        <v>#DIV/0!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57"/>
      <c r="E16" s="57"/>
      <c r="F16" s="52">
        <f t="shared" si="1"/>
        <v>0</v>
      </c>
      <c r="G16" s="57"/>
      <c r="H16" s="56">
        <f t="shared" si="2"/>
        <v>0</v>
      </c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2">
        <f t="shared" si="3"/>
        <v>0</v>
      </c>
      <c r="X16" s="53" t="str">
        <f t="shared" si="4"/>
        <v>#DIV/0!</v>
      </c>
      <c r="Y16" s="53" t="str">
        <f t="shared" si="5"/>
        <v>#DIV/0!</v>
      </c>
      <c r="Z16" s="53" t="str">
        <f t="shared" si="6"/>
        <v>#DIV/0!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57"/>
      <c r="E17" s="57"/>
      <c r="F17" s="52">
        <f t="shared" si="1"/>
        <v>0</v>
      </c>
      <c r="G17" s="57"/>
      <c r="H17" s="56">
        <f t="shared" si="2"/>
        <v>0</v>
      </c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2">
        <f t="shared" si="3"/>
        <v>0</v>
      </c>
      <c r="X17" s="53" t="str">
        <f t="shared" si="4"/>
        <v>#DIV/0!</v>
      </c>
      <c r="Y17" s="53" t="str">
        <f t="shared" si="5"/>
        <v>#DIV/0!</v>
      </c>
      <c r="Z17" s="53" t="str">
        <f t="shared" si="6"/>
        <v>#DIV/0!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57"/>
      <c r="E18" s="57"/>
      <c r="F18" s="52">
        <f t="shared" si="1"/>
        <v>0</v>
      </c>
      <c r="G18" s="57"/>
      <c r="H18" s="56">
        <f t="shared" si="2"/>
        <v>0</v>
      </c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2">
        <f t="shared" si="3"/>
        <v>0</v>
      </c>
      <c r="X18" s="53" t="str">
        <f t="shared" si="4"/>
        <v>#DIV/0!</v>
      </c>
      <c r="Y18" s="53" t="str">
        <f t="shared" si="5"/>
        <v>#DIV/0!</v>
      </c>
      <c r="Z18" s="53" t="str">
        <f t="shared" si="6"/>
        <v>#DIV/0!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si="2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3"/>
        <v>0</v>
      </c>
      <c r="X19" s="53" t="str">
        <f t="shared" si="4"/>
        <v>#DIV/0!</v>
      </c>
      <c r="Y19" s="53" t="str">
        <f t="shared" si="5"/>
        <v>#DIV/0!</v>
      </c>
      <c r="Z19" s="53" t="str">
        <f t="shared" si="6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57"/>
      <c r="E20" s="57"/>
      <c r="F20" s="52">
        <f t="shared" si="1"/>
        <v>0</v>
      </c>
      <c r="G20" s="57"/>
      <c r="H20" s="56">
        <f t="shared" si="2"/>
        <v>0</v>
      </c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2">
        <f t="shared" si="3"/>
        <v>0</v>
      </c>
      <c r="X20" s="53" t="str">
        <f t="shared" si="4"/>
        <v>#DIV/0!</v>
      </c>
      <c r="Y20" s="53" t="str">
        <f t="shared" si="5"/>
        <v>#DIV/0!</v>
      </c>
      <c r="Z20" s="53" t="str">
        <f t="shared" si="6"/>
        <v>#DIV/0!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57"/>
      <c r="E21" s="57"/>
      <c r="F21" s="52">
        <f t="shared" si="1"/>
        <v>0</v>
      </c>
      <c r="G21" s="57"/>
      <c r="H21" s="56">
        <f t="shared" si="2"/>
        <v>0</v>
      </c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2">
        <f t="shared" si="3"/>
        <v>0</v>
      </c>
      <c r="X21" s="53" t="str">
        <f t="shared" si="4"/>
        <v>#DIV/0!</v>
      </c>
      <c r="Y21" s="53" t="str">
        <f t="shared" si="5"/>
        <v>#DIV/0!</v>
      </c>
      <c r="Z21" s="53" t="str">
        <f t="shared" si="6"/>
        <v>#DIV/0!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57"/>
      <c r="E22" s="57"/>
      <c r="F22" s="52">
        <f t="shared" si="1"/>
        <v>0</v>
      </c>
      <c r="G22" s="57"/>
      <c r="H22" s="56">
        <f t="shared" si="2"/>
        <v>0</v>
      </c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2">
        <f t="shared" si="3"/>
        <v>0</v>
      </c>
      <c r="X22" s="53" t="str">
        <f t="shared" si="4"/>
        <v>#DIV/0!</v>
      </c>
      <c r="Y22" s="53" t="str">
        <f t="shared" si="5"/>
        <v>#DIV/0!</v>
      </c>
      <c r="Z22" s="53" t="str">
        <f t="shared" si="6"/>
        <v>#DIV/0!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57"/>
      <c r="E23" s="57"/>
      <c r="F23" s="52">
        <f t="shared" si="1"/>
        <v>0</v>
      </c>
      <c r="G23" s="57"/>
      <c r="H23" s="56">
        <f t="shared" si="2"/>
        <v>0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2">
        <f t="shared" si="3"/>
        <v>0</v>
      </c>
      <c r="X23" s="53" t="str">
        <f t="shared" si="4"/>
        <v>#DIV/0!</v>
      </c>
      <c r="Y23" s="53" t="str">
        <f t="shared" si="5"/>
        <v>#DIV/0!</v>
      </c>
      <c r="Z23" s="53" t="str">
        <f t="shared" si="6"/>
        <v>#DIV/0!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57"/>
      <c r="E24" s="57"/>
      <c r="F24" s="52">
        <f t="shared" si="1"/>
        <v>0</v>
      </c>
      <c r="G24" s="57"/>
      <c r="H24" s="56">
        <f t="shared" si="2"/>
        <v>0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2">
        <f t="shared" si="3"/>
        <v>0</v>
      </c>
      <c r="X24" s="53" t="str">
        <f t="shared" si="4"/>
        <v>#DIV/0!</v>
      </c>
      <c r="Y24" s="53" t="str">
        <f t="shared" si="5"/>
        <v>#DIV/0!</v>
      </c>
      <c r="Z24" s="53" t="str">
        <f t="shared" si="6"/>
        <v>#DIV/0!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57"/>
      <c r="E25" s="57"/>
      <c r="F25" s="52">
        <f t="shared" si="1"/>
        <v>0</v>
      </c>
      <c r="G25" s="57"/>
      <c r="H25" s="56">
        <f t="shared" si="2"/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2">
        <f t="shared" si="3"/>
        <v>0</v>
      </c>
      <c r="X25" s="53" t="str">
        <f t="shared" si="4"/>
        <v>#DIV/0!</v>
      </c>
      <c r="Y25" s="53" t="str">
        <f t="shared" si="5"/>
        <v>#DIV/0!</v>
      </c>
      <c r="Z25" s="53" t="str">
        <f t="shared" si="6"/>
        <v>#DIV/0!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1"/>
        <v>0</v>
      </c>
      <c r="G26" s="57"/>
      <c r="H26" s="56">
        <f t="shared" si="2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3"/>
        <v>0</v>
      </c>
      <c r="X26" s="53" t="str">
        <f t="shared" si="4"/>
        <v>#DIV/0!</v>
      </c>
      <c r="Y26" s="53" t="str">
        <f t="shared" si="5"/>
        <v>#DIV/0!</v>
      </c>
      <c r="Z26" s="53" t="str">
        <f t="shared" si="6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57"/>
      <c r="E27" s="57"/>
      <c r="F27" s="52">
        <f t="shared" si="1"/>
        <v>0</v>
      </c>
      <c r="G27" s="57"/>
      <c r="H27" s="56">
        <f t="shared" si="2"/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2">
        <f t="shared" si="3"/>
        <v>0</v>
      </c>
      <c r="X27" s="53" t="str">
        <f t="shared" si="4"/>
        <v>#DIV/0!</v>
      </c>
      <c r="Y27" s="53" t="str">
        <f t="shared" si="5"/>
        <v>#DIV/0!</v>
      </c>
      <c r="Z27" s="53" t="str">
        <f t="shared" si="6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1"/>
        <v>0</v>
      </c>
      <c r="G28" s="57"/>
      <c r="H28" s="56">
        <f t="shared" si="2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3"/>
        <v>0</v>
      </c>
      <c r="X28" s="53" t="str">
        <f t="shared" si="4"/>
        <v>#DIV/0!</v>
      </c>
      <c r="Y28" s="53" t="str">
        <f t="shared" si="5"/>
        <v>#DIV/0!</v>
      </c>
      <c r="Z28" s="53" t="str">
        <f t="shared" si="6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1"/>
        <v>0</v>
      </c>
      <c r="G29" s="57"/>
      <c r="H29" s="56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3"/>
        <v>0</v>
      </c>
      <c r="X29" s="53" t="str">
        <f t="shared" si="4"/>
        <v>#DIV/0!</v>
      </c>
      <c r="Y29" s="53" t="str">
        <f t="shared" si="5"/>
        <v>#DIV/0!</v>
      </c>
      <c r="Z29" s="53" t="str">
        <f t="shared" si="6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"/>
        <v>0</v>
      </c>
      <c r="G30" s="57"/>
      <c r="H30" s="56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3"/>
        <v>0</v>
      </c>
      <c r="X30" s="53" t="str">
        <f t="shared" si="4"/>
        <v>#DIV/0!</v>
      </c>
      <c r="Y30" s="53" t="str">
        <f t="shared" si="5"/>
        <v>#DIV/0!</v>
      </c>
      <c r="Z30" s="53" t="str">
        <f t="shared" si="6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"/>
        <v>0</v>
      </c>
      <c r="G31" s="57"/>
      <c r="H31" s="56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3"/>
        <v>0</v>
      </c>
      <c r="X31" s="53" t="str">
        <f t="shared" si="4"/>
        <v>#DIV/0!</v>
      </c>
      <c r="Y31" s="53" t="str">
        <f t="shared" si="5"/>
        <v>#DIV/0!</v>
      </c>
      <c r="Z31" s="53" t="str">
        <f t="shared" si="6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"/>
        <v>0</v>
      </c>
      <c r="G32" s="57"/>
      <c r="H32" s="56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3"/>
        <v>0</v>
      </c>
      <c r="X32" s="53" t="str">
        <f t="shared" si="4"/>
        <v>#DIV/0!</v>
      </c>
      <c r="Y32" s="53" t="str">
        <f t="shared" si="5"/>
        <v>#DIV/0!</v>
      </c>
      <c r="Z32" s="53" t="str">
        <f t="shared" si="6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57"/>
      <c r="E35" s="74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3" t="str">
        <f t="shared" ref="T35:T40" si="7">I35/(H35-K35-L35-M35)</f>
        <v>#DIV/0!</v>
      </c>
      <c r="U35" s="71" t="str">
        <f t="shared" ref="U35:U40" si="8">G35/E35*7</f>
        <v>#DIV/0!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7"/>
        <v>#DIV/0!</v>
      </c>
      <c r="U36" s="71" t="str">
        <f t="shared" si="8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7"/>
        <v>#DIV/0!</v>
      </c>
      <c r="U37" s="71" t="str">
        <f t="shared" si="8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7"/>
        <v>#DIV/0!</v>
      </c>
      <c r="U38" s="71" t="str">
        <f t="shared" si="8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8"/>
      <c r="D43" s="78"/>
      <c r="E43" s="78"/>
      <c r="F43" s="79"/>
      <c r="G43" s="78"/>
      <c r="H43" s="78"/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P6:AA6"/>
    <mergeCell ref="L6:O6"/>
    <mergeCell ref="AD5:AH6"/>
    <mergeCell ref="P5:AA5"/>
    <mergeCell ref="B2:AA3"/>
    <mergeCell ref="L5:O5"/>
    <mergeCell ref="E6:K6"/>
    <mergeCell ref="E5:K5"/>
    <mergeCell ref="E7:K7"/>
    <mergeCell ref="L7:O7"/>
    <mergeCell ref="P7:AA7"/>
    <mergeCell ref="L8:O8"/>
    <mergeCell ref="AD8:AE8"/>
    <mergeCell ref="AG8:AH8"/>
    <mergeCell ref="M9:O9"/>
    <mergeCell ref="E9:K9"/>
    <mergeCell ref="P9:AA9"/>
    <mergeCell ref="E8:K8"/>
    <mergeCell ref="P8:AA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08"/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08"/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109"/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109"/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109"/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109"/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109"/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110"/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110"/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57"/>
      <c r="E13" s="57"/>
      <c r="F13" s="52">
        <f t="shared" ref="F13:F32" si="1">E13-M13-P13-Q13-R13</f>
        <v>0</v>
      </c>
      <c r="G13" s="57"/>
      <c r="H13" s="56">
        <f t="shared" ref="H13:H32" si="2">SUM(I13:L13)</f>
        <v>0</v>
      </c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2">
        <f t="shared" ref="W13:W32" si="3">I13+2*J13+3*K13+4*L13</f>
        <v>0</v>
      </c>
      <c r="X13" s="53" t="str">
        <f t="shared" ref="X13:X32" si="4">(I13+(2*J13)+(3*K13)+(4*L13))/F13</f>
        <v>#DIV/0!</v>
      </c>
      <c r="Y13" s="53" t="str">
        <f t="shared" ref="Y13:Y32" si="5">(H13+M13+P13)/(F13+M13+P13+R13)</f>
        <v>#DIV/0!</v>
      </c>
      <c r="Z13" s="53" t="str">
        <f t="shared" ref="Z13:Z32" si="6">H13/F13</f>
        <v>#DIV/0!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57"/>
      <c r="E14" s="57"/>
      <c r="F14" s="52">
        <f t="shared" si="1"/>
        <v>0</v>
      </c>
      <c r="G14" s="57"/>
      <c r="H14" s="56">
        <f t="shared" si="2"/>
        <v>0</v>
      </c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2">
        <f t="shared" si="3"/>
        <v>0</v>
      </c>
      <c r="X14" s="53" t="str">
        <f t="shared" si="4"/>
        <v>#DIV/0!</v>
      </c>
      <c r="Y14" s="53" t="str">
        <f t="shared" si="5"/>
        <v>#DIV/0!</v>
      </c>
      <c r="Z14" s="53" t="str">
        <f t="shared" si="6"/>
        <v>#DIV/0!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57"/>
      <c r="E15" s="57"/>
      <c r="F15" s="52">
        <f t="shared" si="1"/>
        <v>0</v>
      </c>
      <c r="G15" s="57"/>
      <c r="H15" s="56">
        <f t="shared" si="2"/>
        <v>0</v>
      </c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2">
        <f t="shared" si="3"/>
        <v>0</v>
      </c>
      <c r="X15" s="53" t="str">
        <f t="shared" si="4"/>
        <v>#DIV/0!</v>
      </c>
      <c r="Y15" s="53" t="str">
        <f t="shared" si="5"/>
        <v>#DIV/0!</v>
      </c>
      <c r="Z15" s="53" t="str">
        <f t="shared" si="6"/>
        <v>#DIV/0!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57"/>
      <c r="E16" s="57"/>
      <c r="F16" s="52">
        <f t="shared" si="1"/>
        <v>0</v>
      </c>
      <c r="G16" s="57"/>
      <c r="H16" s="56">
        <f t="shared" si="2"/>
        <v>0</v>
      </c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2">
        <f t="shared" si="3"/>
        <v>0</v>
      </c>
      <c r="X16" s="53" t="str">
        <f t="shared" si="4"/>
        <v>#DIV/0!</v>
      </c>
      <c r="Y16" s="53" t="str">
        <f t="shared" si="5"/>
        <v>#DIV/0!</v>
      </c>
      <c r="Z16" s="53" t="str">
        <f t="shared" si="6"/>
        <v>#DIV/0!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57"/>
      <c r="E17" s="57"/>
      <c r="F17" s="52">
        <f t="shared" si="1"/>
        <v>0</v>
      </c>
      <c r="G17" s="57"/>
      <c r="H17" s="56">
        <f t="shared" si="2"/>
        <v>0</v>
      </c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2">
        <f t="shared" si="3"/>
        <v>0</v>
      </c>
      <c r="X17" s="53" t="str">
        <f t="shared" si="4"/>
        <v>#DIV/0!</v>
      </c>
      <c r="Y17" s="53" t="str">
        <f t="shared" si="5"/>
        <v>#DIV/0!</v>
      </c>
      <c r="Z17" s="53" t="str">
        <f t="shared" si="6"/>
        <v>#DIV/0!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57"/>
      <c r="E18" s="57"/>
      <c r="F18" s="52">
        <f t="shared" si="1"/>
        <v>0</v>
      </c>
      <c r="G18" s="57"/>
      <c r="H18" s="56">
        <f t="shared" si="2"/>
        <v>0</v>
      </c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2">
        <f t="shared" si="3"/>
        <v>0</v>
      </c>
      <c r="X18" s="53" t="str">
        <f t="shared" si="4"/>
        <v>#DIV/0!</v>
      </c>
      <c r="Y18" s="53" t="str">
        <f t="shared" si="5"/>
        <v>#DIV/0!</v>
      </c>
      <c r="Z18" s="53" t="str">
        <f t="shared" si="6"/>
        <v>#DIV/0!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si="2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3"/>
        <v>0</v>
      </c>
      <c r="X19" s="53" t="str">
        <f t="shared" si="4"/>
        <v>#DIV/0!</v>
      </c>
      <c r="Y19" s="53" t="str">
        <f t="shared" si="5"/>
        <v>#DIV/0!</v>
      </c>
      <c r="Z19" s="53" t="str">
        <f t="shared" si="6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57"/>
      <c r="E20" s="57"/>
      <c r="F20" s="52">
        <f t="shared" si="1"/>
        <v>0</v>
      </c>
      <c r="G20" s="57"/>
      <c r="H20" s="56">
        <f t="shared" si="2"/>
        <v>0</v>
      </c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2">
        <f t="shared" si="3"/>
        <v>0</v>
      </c>
      <c r="X20" s="53" t="str">
        <f t="shared" si="4"/>
        <v>#DIV/0!</v>
      </c>
      <c r="Y20" s="53" t="str">
        <f t="shared" si="5"/>
        <v>#DIV/0!</v>
      </c>
      <c r="Z20" s="53" t="str">
        <f t="shared" si="6"/>
        <v>#DIV/0!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57"/>
      <c r="E21" s="57"/>
      <c r="F21" s="52">
        <f t="shared" si="1"/>
        <v>0</v>
      </c>
      <c r="G21" s="57"/>
      <c r="H21" s="56">
        <f t="shared" si="2"/>
        <v>0</v>
      </c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2">
        <f t="shared" si="3"/>
        <v>0</v>
      </c>
      <c r="X21" s="53" t="str">
        <f t="shared" si="4"/>
        <v>#DIV/0!</v>
      </c>
      <c r="Y21" s="53" t="str">
        <f t="shared" si="5"/>
        <v>#DIV/0!</v>
      </c>
      <c r="Z21" s="53" t="str">
        <f t="shared" si="6"/>
        <v>#DIV/0!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57"/>
      <c r="E22" s="57"/>
      <c r="F22" s="52">
        <f t="shared" si="1"/>
        <v>0</v>
      </c>
      <c r="G22" s="57"/>
      <c r="H22" s="56">
        <f t="shared" si="2"/>
        <v>0</v>
      </c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2">
        <f t="shared" si="3"/>
        <v>0</v>
      </c>
      <c r="X22" s="53" t="str">
        <f t="shared" si="4"/>
        <v>#DIV/0!</v>
      </c>
      <c r="Y22" s="53" t="str">
        <f t="shared" si="5"/>
        <v>#DIV/0!</v>
      </c>
      <c r="Z22" s="53" t="str">
        <f t="shared" si="6"/>
        <v>#DIV/0!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57"/>
      <c r="E23" s="57"/>
      <c r="F23" s="52">
        <f t="shared" si="1"/>
        <v>0</v>
      </c>
      <c r="G23" s="57"/>
      <c r="H23" s="56">
        <f t="shared" si="2"/>
        <v>0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2">
        <f t="shared" si="3"/>
        <v>0</v>
      </c>
      <c r="X23" s="53" t="str">
        <f t="shared" si="4"/>
        <v>#DIV/0!</v>
      </c>
      <c r="Y23" s="53" t="str">
        <f t="shared" si="5"/>
        <v>#DIV/0!</v>
      </c>
      <c r="Z23" s="53" t="str">
        <f t="shared" si="6"/>
        <v>#DIV/0!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57"/>
      <c r="E24" s="57"/>
      <c r="F24" s="52">
        <f t="shared" si="1"/>
        <v>0</v>
      </c>
      <c r="G24" s="57"/>
      <c r="H24" s="56">
        <f t="shared" si="2"/>
        <v>0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2">
        <f t="shared" si="3"/>
        <v>0</v>
      </c>
      <c r="X24" s="53" t="str">
        <f t="shared" si="4"/>
        <v>#DIV/0!</v>
      </c>
      <c r="Y24" s="53" t="str">
        <f t="shared" si="5"/>
        <v>#DIV/0!</v>
      </c>
      <c r="Z24" s="53" t="str">
        <f t="shared" si="6"/>
        <v>#DIV/0!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57"/>
      <c r="E25" s="57"/>
      <c r="F25" s="52">
        <f t="shared" si="1"/>
        <v>0</v>
      </c>
      <c r="G25" s="57"/>
      <c r="H25" s="56">
        <f t="shared" si="2"/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2">
        <f t="shared" si="3"/>
        <v>0</v>
      </c>
      <c r="X25" s="53" t="str">
        <f t="shared" si="4"/>
        <v>#DIV/0!</v>
      </c>
      <c r="Y25" s="53" t="str">
        <f t="shared" si="5"/>
        <v>#DIV/0!</v>
      </c>
      <c r="Z25" s="53" t="str">
        <f t="shared" si="6"/>
        <v>#DIV/0!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1"/>
        <v>0</v>
      </c>
      <c r="G26" s="57"/>
      <c r="H26" s="56">
        <f t="shared" si="2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3"/>
        <v>0</v>
      </c>
      <c r="X26" s="53" t="str">
        <f t="shared" si="4"/>
        <v>#DIV/0!</v>
      </c>
      <c r="Y26" s="53" t="str">
        <f t="shared" si="5"/>
        <v>#DIV/0!</v>
      </c>
      <c r="Z26" s="53" t="str">
        <f t="shared" si="6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57"/>
      <c r="E27" s="57"/>
      <c r="F27" s="52">
        <f t="shared" si="1"/>
        <v>0</v>
      </c>
      <c r="G27" s="57"/>
      <c r="H27" s="56">
        <f t="shared" si="2"/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2">
        <f t="shared" si="3"/>
        <v>0</v>
      </c>
      <c r="X27" s="53" t="str">
        <f t="shared" si="4"/>
        <v>#DIV/0!</v>
      </c>
      <c r="Y27" s="53" t="str">
        <f t="shared" si="5"/>
        <v>#DIV/0!</v>
      </c>
      <c r="Z27" s="53" t="str">
        <f t="shared" si="6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1"/>
        <v>0</v>
      </c>
      <c r="G28" s="57"/>
      <c r="H28" s="56">
        <f t="shared" si="2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3"/>
        <v>0</v>
      </c>
      <c r="X28" s="53" t="str">
        <f t="shared" si="4"/>
        <v>#DIV/0!</v>
      </c>
      <c r="Y28" s="53" t="str">
        <f t="shared" si="5"/>
        <v>#DIV/0!</v>
      </c>
      <c r="Z28" s="53" t="str">
        <f t="shared" si="6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1"/>
        <v>0</v>
      </c>
      <c r="G29" s="57"/>
      <c r="H29" s="56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3"/>
        <v>0</v>
      </c>
      <c r="X29" s="53" t="str">
        <f t="shared" si="4"/>
        <v>#DIV/0!</v>
      </c>
      <c r="Y29" s="53" t="str">
        <f t="shared" si="5"/>
        <v>#DIV/0!</v>
      </c>
      <c r="Z29" s="53" t="str">
        <f t="shared" si="6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"/>
        <v>0</v>
      </c>
      <c r="G30" s="57"/>
      <c r="H30" s="56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3"/>
        <v>0</v>
      </c>
      <c r="X30" s="53" t="str">
        <f t="shared" si="4"/>
        <v>#DIV/0!</v>
      </c>
      <c r="Y30" s="53" t="str">
        <f t="shared" si="5"/>
        <v>#DIV/0!</v>
      </c>
      <c r="Z30" s="53" t="str">
        <f t="shared" si="6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"/>
        <v>0</v>
      </c>
      <c r="G31" s="57"/>
      <c r="H31" s="56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3"/>
        <v>0</v>
      </c>
      <c r="X31" s="53" t="str">
        <f t="shared" si="4"/>
        <v>#DIV/0!</v>
      </c>
      <c r="Y31" s="53" t="str">
        <f t="shared" si="5"/>
        <v>#DIV/0!</v>
      </c>
      <c r="Z31" s="53" t="str">
        <f t="shared" si="6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"/>
        <v>0</v>
      </c>
      <c r="G32" s="57"/>
      <c r="H32" s="56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3"/>
        <v>0</v>
      </c>
      <c r="X32" s="53" t="str">
        <f t="shared" si="4"/>
        <v>#DIV/0!</v>
      </c>
      <c r="Y32" s="53" t="str">
        <f t="shared" si="5"/>
        <v>#DIV/0!</v>
      </c>
      <c r="Z32" s="53" t="str">
        <f t="shared" si="6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57"/>
      <c r="E35" s="74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3" t="str">
        <f t="shared" ref="T35:T40" si="7">I35/(H35-K35-L35-M35)</f>
        <v>#DIV/0!</v>
      </c>
      <c r="U35" s="71" t="str">
        <f t="shared" ref="U35:U40" si="8">G35/E35*7</f>
        <v>#DIV/0!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7"/>
        <v>#DIV/0!</v>
      </c>
      <c r="U36" s="71" t="str">
        <f t="shared" si="8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7"/>
        <v>#DIV/0!</v>
      </c>
      <c r="U37" s="71" t="str">
        <f t="shared" si="8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7"/>
        <v>#DIV/0!</v>
      </c>
      <c r="U38" s="71" t="str">
        <f t="shared" si="8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8"/>
      <c r="D43" s="78"/>
      <c r="E43" s="78"/>
      <c r="F43" s="79"/>
      <c r="G43" s="78"/>
      <c r="H43" s="78"/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L6:O6"/>
    <mergeCell ref="E6:K6"/>
    <mergeCell ref="E7:K7"/>
    <mergeCell ref="E5:K5"/>
    <mergeCell ref="L5:O5"/>
    <mergeCell ref="P5:AA5"/>
    <mergeCell ref="AD5:AH6"/>
    <mergeCell ref="AD8:AE8"/>
    <mergeCell ref="AG8:AH8"/>
    <mergeCell ref="P9:AA9"/>
    <mergeCell ref="M9:O9"/>
    <mergeCell ref="E8:K8"/>
    <mergeCell ref="E9:K9"/>
    <mergeCell ref="L8:O8"/>
    <mergeCell ref="L7:O7"/>
    <mergeCell ref="P7:AA7"/>
    <mergeCell ref="P6:AA6"/>
    <mergeCell ref="B2:AA3"/>
    <mergeCell ref="P8:AA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5.86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7" t="s">
        <v>15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28">
        <v>43669.0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41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36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41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57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60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49">
        <v>1.0</v>
      </c>
      <c r="E13" s="49">
        <v>3.0</v>
      </c>
      <c r="F13" s="50">
        <v>3.0</v>
      </c>
      <c r="G13" s="49">
        <v>1.0</v>
      </c>
      <c r="H13" s="51">
        <v>1.0</v>
      </c>
      <c r="I13" s="49">
        <v>1.0</v>
      </c>
      <c r="J13" s="49">
        <v>0.0</v>
      </c>
      <c r="K13" s="49">
        <v>0.0</v>
      </c>
      <c r="L13" s="49">
        <v>0.0</v>
      </c>
      <c r="M13" s="49">
        <v>0.0</v>
      </c>
      <c r="N13" s="49">
        <v>0.0</v>
      </c>
      <c r="O13" s="49">
        <v>0.0</v>
      </c>
      <c r="P13" s="49">
        <v>0.0</v>
      </c>
      <c r="Q13" s="49">
        <v>0.0</v>
      </c>
      <c r="R13" s="49">
        <v>0.0</v>
      </c>
      <c r="S13" s="49">
        <v>2.0</v>
      </c>
      <c r="T13" s="49">
        <v>0.0</v>
      </c>
      <c r="U13" s="49">
        <v>0.0</v>
      </c>
      <c r="V13" s="49">
        <v>0.0</v>
      </c>
      <c r="W13" s="52">
        <f t="shared" ref="W13:W32" si="1">I13+2*J13+3*K13+4*L13</f>
        <v>1</v>
      </c>
      <c r="X13" s="53">
        <f t="shared" ref="X13:X32" si="2">(I13+(2*J13)+(3*K13)+(4*L13))/F13</f>
        <v>0.3333333333</v>
      </c>
      <c r="Y13" s="53">
        <f t="shared" ref="Y13:Y32" si="3">(H13+M13+P13)/(F13+M13+P13+R13)</f>
        <v>0.3333333333</v>
      </c>
      <c r="Z13" s="53">
        <f t="shared" ref="Z13:Z32" si="4">H13/F13</f>
        <v>0.3333333333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4.0</v>
      </c>
      <c r="F14" s="52">
        <f t="shared" ref="F14:F22" si="5">E14-M14-P14-Q14-R14</f>
        <v>4</v>
      </c>
      <c r="G14" s="49">
        <v>2.0</v>
      </c>
      <c r="H14" s="51">
        <v>2.0</v>
      </c>
      <c r="I14" s="49">
        <v>1.0</v>
      </c>
      <c r="J14" s="49">
        <v>0.0</v>
      </c>
      <c r="K14" s="49">
        <v>0.0</v>
      </c>
      <c r="L14" s="49">
        <v>1.0</v>
      </c>
      <c r="M14" s="49">
        <v>0.0</v>
      </c>
      <c r="N14" s="49">
        <v>1.0</v>
      </c>
      <c r="O14" s="49">
        <v>0.0</v>
      </c>
      <c r="P14" s="49">
        <v>0.0</v>
      </c>
      <c r="Q14" s="49">
        <v>0.0</v>
      </c>
      <c r="R14" s="49">
        <v>0.0</v>
      </c>
      <c r="S14" s="49">
        <v>1.0</v>
      </c>
      <c r="T14" s="49">
        <v>0.0</v>
      </c>
      <c r="U14" s="49">
        <v>1.0</v>
      </c>
      <c r="V14" s="49">
        <v>0.0</v>
      </c>
      <c r="W14" s="52">
        <f t="shared" si="1"/>
        <v>5</v>
      </c>
      <c r="X14" s="53">
        <f t="shared" si="2"/>
        <v>1.25</v>
      </c>
      <c r="Y14" s="53">
        <f t="shared" si="3"/>
        <v>0.5</v>
      </c>
      <c r="Z14" s="53">
        <f t="shared" si="4"/>
        <v>0.5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3.0</v>
      </c>
      <c r="F15" s="52">
        <f t="shared" si="5"/>
        <v>3</v>
      </c>
      <c r="G15" s="49">
        <v>2.0</v>
      </c>
      <c r="H15" s="51">
        <v>2.0</v>
      </c>
      <c r="I15" s="49">
        <v>2.0</v>
      </c>
      <c r="J15" s="49">
        <v>0.0</v>
      </c>
      <c r="K15" s="49">
        <v>0.0</v>
      </c>
      <c r="L15" s="49">
        <v>0.0</v>
      </c>
      <c r="M15" s="49">
        <v>0.0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1.0</v>
      </c>
      <c r="T15" s="49">
        <v>0.0</v>
      </c>
      <c r="U15" s="49">
        <v>2.0</v>
      </c>
      <c r="V15" s="49">
        <v>0.0</v>
      </c>
      <c r="W15" s="52">
        <f t="shared" si="1"/>
        <v>2</v>
      </c>
      <c r="X15" s="53">
        <f t="shared" si="2"/>
        <v>0.6666666667</v>
      </c>
      <c r="Y15" s="53">
        <f t="shared" si="3"/>
        <v>0.6666666667</v>
      </c>
      <c r="Z15" s="53">
        <f t="shared" si="4"/>
        <v>0.6666666667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3.0</v>
      </c>
      <c r="F16" s="52">
        <f t="shared" si="5"/>
        <v>3</v>
      </c>
      <c r="G16" s="49">
        <v>0.0</v>
      </c>
      <c r="H16" s="56">
        <f t="shared" ref="H16:H17" si="6">SUM(I16:L16)</f>
        <v>0</v>
      </c>
      <c r="I16" s="49">
        <v>0.0</v>
      </c>
      <c r="J16" s="49">
        <v>0.0</v>
      </c>
      <c r="K16" s="49">
        <v>0.0</v>
      </c>
      <c r="L16" s="49">
        <v>0.0</v>
      </c>
      <c r="M16" s="49">
        <v>0.0</v>
      </c>
      <c r="N16" s="49">
        <v>0.0</v>
      </c>
      <c r="O16" s="49">
        <v>0.0</v>
      </c>
      <c r="P16" s="49">
        <v>0.0</v>
      </c>
      <c r="Q16" s="49">
        <v>0.0</v>
      </c>
      <c r="R16" s="49">
        <v>0.0</v>
      </c>
      <c r="S16" s="49">
        <v>0.0</v>
      </c>
      <c r="T16" s="49">
        <v>0.0</v>
      </c>
      <c r="U16" s="49">
        <v>0.0</v>
      </c>
      <c r="V16" s="49">
        <v>0.0</v>
      </c>
      <c r="W16" s="52">
        <f t="shared" si="1"/>
        <v>0</v>
      </c>
      <c r="X16" s="53">
        <f t="shared" si="2"/>
        <v>0</v>
      </c>
      <c r="Y16" s="53">
        <f t="shared" si="3"/>
        <v>0</v>
      </c>
      <c r="Z16" s="53">
        <f t="shared" si="4"/>
        <v>0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3.0</v>
      </c>
      <c r="F17" s="52">
        <f t="shared" si="5"/>
        <v>3</v>
      </c>
      <c r="G17" s="49">
        <v>1.0</v>
      </c>
      <c r="H17" s="56">
        <f t="shared" si="6"/>
        <v>0</v>
      </c>
      <c r="I17" s="49">
        <v>0.0</v>
      </c>
      <c r="J17" s="49">
        <v>0.0</v>
      </c>
      <c r="K17" s="49">
        <v>0.0</v>
      </c>
      <c r="L17" s="49">
        <v>0.0</v>
      </c>
      <c r="M17" s="49">
        <v>0.0</v>
      </c>
      <c r="N17" s="49">
        <v>0.0</v>
      </c>
      <c r="O17" s="49">
        <v>1.0</v>
      </c>
      <c r="P17" s="49">
        <v>0.0</v>
      </c>
      <c r="Q17" s="49">
        <v>0.0</v>
      </c>
      <c r="R17" s="49">
        <v>0.0</v>
      </c>
      <c r="S17" s="49">
        <v>0.0</v>
      </c>
      <c r="T17" s="49">
        <v>0.0</v>
      </c>
      <c r="U17" s="49">
        <v>1.0</v>
      </c>
      <c r="V17" s="49">
        <v>0.0</v>
      </c>
      <c r="W17" s="52">
        <f t="shared" si="1"/>
        <v>0</v>
      </c>
      <c r="X17" s="53">
        <f t="shared" si="2"/>
        <v>0</v>
      </c>
      <c r="Y17" s="53">
        <f t="shared" si="3"/>
        <v>0</v>
      </c>
      <c r="Z17" s="53">
        <f t="shared" si="4"/>
        <v>0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3.0</v>
      </c>
      <c r="F18" s="52">
        <f t="shared" si="5"/>
        <v>3</v>
      </c>
      <c r="G18" s="49">
        <v>2.0</v>
      </c>
      <c r="H18" s="51">
        <v>2.0</v>
      </c>
      <c r="I18" s="49">
        <v>0.0</v>
      </c>
      <c r="J18" s="49">
        <v>1.0</v>
      </c>
      <c r="K18" s="49">
        <v>1.0</v>
      </c>
      <c r="L18" s="49">
        <v>0.0</v>
      </c>
      <c r="M18" s="49">
        <v>0.0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1.0</v>
      </c>
      <c r="T18" s="49">
        <v>0.0</v>
      </c>
      <c r="U18" s="49">
        <v>2.0</v>
      </c>
      <c r="V18" s="49">
        <v>0.0</v>
      </c>
      <c r="W18" s="52">
        <f t="shared" si="1"/>
        <v>5</v>
      </c>
      <c r="X18" s="53">
        <f t="shared" si="2"/>
        <v>1.666666667</v>
      </c>
      <c r="Y18" s="53">
        <f t="shared" si="3"/>
        <v>0.6666666667</v>
      </c>
      <c r="Z18" s="53">
        <f t="shared" si="4"/>
        <v>0.6666666667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5"/>
        <v>0</v>
      </c>
      <c r="G19" s="57"/>
      <c r="H19" s="56">
        <f t="shared" ref="H19:H20" si="7">SUM(I19:L19)</f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1"/>
        <v>0</v>
      </c>
      <c r="X19" s="53" t="str">
        <f t="shared" si="2"/>
        <v>#DIV/0!</v>
      </c>
      <c r="Y19" s="53" t="str">
        <f t="shared" si="3"/>
        <v>#DIV/0!</v>
      </c>
      <c r="Z19" s="53" t="str">
        <f t="shared" si="4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57"/>
      <c r="E20" s="57"/>
      <c r="F20" s="52">
        <f t="shared" si="5"/>
        <v>0</v>
      </c>
      <c r="G20" s="57"/>
      <c r="H20" s="56">
        <f t="shared" si="7"/>
        <v>0</v>
      </c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2">
        <f t="shared" si="1"/>
        <v>0</v>
      </c>
      <c r="X20" s="53" t="str">
        <f t="shared" si="2"/>
        <v>#DIV/0!</v>
      </c>
      <c r="Y20" s="53" t="str">
        <f t="shared" si="3"/>
        <v>#DIV/0!</v>
      </c>
      <c r="Z20" s="53" t="str">
        <f t="shared" si="4"/>
        <v>#DIV/0!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3.0</v>
      </c>
      <c r="F21" s="52">
        <f t="shared" si="5"/>
        <v>3</v>
      </c>
      <c r="G21" s="49">
        <v>1.0</v>
      </c>
      <c r="H21" s="51">
        <v>1.0</v>
      </c>
      <c r="I21" s="49">
        <v>1.0</v>
      </c>
      <c r="J21" s="49">
        <v>0.0</v>
      </c>
      <c r="K21" s="49">
        <v>0.0</v>
      </c>
      <c r="L21" s="49">
        <v>0.0</v>
      </c>
      <c r="M21" s="49">
        <v>0.0</v>
      </c>
      <c r="N21" s="49">
        <v>1.0</v>
      </c>
      <c r="O21" s="49">
        <v>0.0</v>
      </c>
      <c r="P21" s="49">
        <v>0.0</v>
      </c>
      <c r="Q21" s="49">
        <v>0.0</v>
      </c>
      <c r="R21" s="49">
        <v>0.0</v>
      </c>
      <c r="S21" s="49">
        <v>0.0</v>
      </c>
      <c r="T21" s="49">
        <v>0.0</v>
      </c>
      <c r="U21" s="49">
        <v>1.0</v>
      </c>
      <c r="V21" s="49">
        <v>0.0</v>
      </c>
      <c r="W21" s="52">
        <f t="shared" si="1"/>
        <v>1</v>
      </c>
      <c r="X21" s="53">
        <f t="shared" si="2"/>
        <v>0.3333333333</v>
      </c>
      <c r="Y21" s="53">
        <f t="shared" si="3"/>
        <v>0.3333333333</v>
      </c>
      <c r="Z21" s="53">
        <f t="shared" si="4"/>
        <v>0.3333333333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57"/>
      <c r="E22" s="57"/>
      <c r="F22" s="52">
        <f t="shared" si="5"/>
        <v>0</v>
      </c>
      <c r="G22" s="57"/>
      <c r="H22" s="56">
        <f t="shared" ref="H22:H23" si="8">SUM(I22:L22)</f>
        <v>0</v>
      </c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2">
        <f t="shared" si="1"/>
        <v>0</v>
      </c>
      <c r="X22" s="53" t="str">
        <f t="shared" si="2"/>
        <v>#DIV/0!</v>
      </c>
      <c r="Y22" s="53" t="str">
        <f t="shared" si="3"/>
        <v>#DIV/0!</v>
      </c>
      <c r="Z22" s="53" t="str">
        <f t="shared" si="4"/>
        <v>#DIV/0!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>
        <v>1.0</v>
      </c>
      <c r="E23" s="49">
        <v>3.0</v>
      </c>
      <c r="F23" s="50">
        <v>3.0</v>
      </c>
      <c r="G23" s="49">
        <v>0.0</v>
      </c>
      <c r="H23" s="56">
        <f t="shared" si="8"/>
        <v>0</v>
      </c>
      <c r="I23" s="49">
        <v>0.0</v>
      </c>
      <c r="J23" s="49">
        <v>0.0</v>
      </c>
      <c r="K23" s="49">
        <v>0.0</v>
      </c>
      <c r="L23" s="49">
        <v>0.0</v>
      </c>
      <c r="M23" s="49">
        <v>0.0</v>
      </c>
      <c r="N23" s="49">
        <v>0.0</v>
      </c>
      <c r="O23" s="49">
        <v>0.0</v>
      </c>
      <c r="P23" s="49">
        <v>0.0</v>
      </c>
      <c r="Q23" s="49">
        <v>0.0</v>
      </c>
      <c r="R23" s="49">
        <v>0.0</v>
      </c>
      <c r="S23" s="49">
        <v>0.0</v>
      </c>
      <c r="T23" s="49">
        <v>0.0</v>
      </c>
      <c r="U23" s="49">
        <v>1.0</v>
      </c>
      <c r="V23" s="49">
        <v>0.0</v>
      </c>
      <c r="W23" s="52">
        <f t="shared" si="1"/>
        <v>0</v>
      </c>
      <c r="X23" s="53">
        <f t="shared" si="2"/>
        <v>0</v>
      </c>
      <c r="Y23" s="53">
        <f t="shared" si="3"/>
        <v>0</v>
      </c>
      <c r="Z23" s="53">
        <f t="shared" si="4"/>
        <v>0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3.0</v>
      </c>
      <c r="F24" s="50">
        <v>3.0</v>
      </c>
      <c r="G24" s="49">
        <v>1.0</v>
      </c>
      <c r="H24" s="51">
        <v>2.0</v>
      </c>
      <c r="I24" s="49">
        <v>0.0</v>
      </c>
      <c r="J24" s="49">
        <v>2.0</v>
      </c>
      <c r="K24" s="49">
        <v>0.0</v>
      </c>
      <c r="L24" s="49">
        <v>0.0</v>
      </c>
      <c r="M24" s="49">
        <v>0.0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2.0</v>
      </c>
      <c r="V24" s="49">
        <v>0.0</v>
      </c>
      <c r="W24" s="52">
        <f t="shared" si="1"/>
        <v>4</v>
      </c>
      <c r="X24" s="53">
        <f t="shared" si="2"/>
        <v>1.333333333</v>
      </c>
      <c r="Y24" s="53">
        <f t="shared" si="3"/>
        <v>0.6666666667</v>
      </c>
      <c r="Z24" s="53">
        <f t="shared" si="4"/>
        <v>0.6666666667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57"/>
      <c r="E25" s="57"/>
      <c r="F25" s="52">
        <f t="shared" ref="F25:F32" si="9">E25-M25-P25-Q25-R25</f>
        <v>0</v>
      </c>
      <c r="G25" s="57"/>
      <c r="H25" s="56">
        <f t="shared" ref="H25:H32" si="10">SUM(I25:L25)</f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2">
        <f t="shared" si="1"/>
        <v>0</v>
      </c>
      <c r="X25" s="53" t="str">
        <f t="shared" si="2"/>
        <v>#DIV/0!</v>
      </c>
      <c r="Y25" s="53" t="str">
        <f t="shared" si="3"/>
        <v>#DIV/0!</v>
      </c>
      <c r="Z25" s="53" t="str">
        <f t="shared" si="4"/>
        <v>#DIV/0!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9"/>
        <v>0</v>
      </c>
      <c r="G26" s="57"/>
      <c r="H26" s="56">
        <f t="shared" si="10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1"/>
        <v>0</v>
      </c>
      <c r="X26" s="53" t="str">
        <f t="shared" si="2"/>
        <v>#DIV/0!</v>
      </c>
      <c r="Y26" s="53" t="str">
        <f t="shared" si="3"/>
        <v>#DIV/0!</v>
      </c>
      <c r="Z26" s="53" t="str">
        <f t="shared" si="4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57"/>
      <c r="E27" s="57"/>
      <c r="F27" s="52">
        <f t="shared" si="9"/>
        <v>0</v>
      </c>
      <c r="G27" s="57"/>
      <c r="H27" s="56">
        <f t="shared" si="10"/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2">
        <f t="shared" si="1"/>
        <v>0</v>
      </c>
      <c r="X27" s="53" t="str">
        <f t="shared" si="2"/>
        <v>#DIV/0!</v>
      </c>
      <c r="Y27" s="53" t="str">
        <f t="shared" si="3"/>
        <v>#DIV/0!</v>
      </c>
      <c r="Z27" s="53" t="str">
        <f t="shared" si="4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9"/>
        <v>0</v>
      </c>
      <c r="G28" s="57"/>
      <c r="H28" s="56">
        <f t="shared" si="10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1"/>
        <v>0</v>
      </c>
      <c r="X28" s="53" t="str">
        <f t="shared" si="2"/>
        <v>#DIV/0!</v>
      </c>
      <c r="Y28" s="53" t="str">
        <f t="shared" si="3"/>
        <v>#DIV/0!</v>
      </c>
      <c r="Z28" s="53" t="str">
        <f t="shared" si="4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9"/>
        <v>0</v>
      </c>
      <c r="G29" s="57"/>
      <c r="H29" s="56">
        <f t="shared" si="10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1"/>
        <v>0</v>
      </c>
      <c r="X29" s="53" t="str">
        <f t="shared" si="2"/>
        <v>#DIV/0!</v>
      </c>
      <c r="Y29" s="53" t="str">
        <f t="shared" si="3"/>
        <v>#DIV/0!</v>
      </c>
      <c r="Z29" s="53" t="str">
        <f t="shared" si="4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9"/>
        <v>0</v>
      </c>
      <c r="G30" s="57"/>
      <c r="H30" s="56">
        <f t="shared" si="10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1"/>
        <v>0</v>
      </c>
      <c r="X30" s="53" t="str">
        <f t="shared" si="2"/>
        <v>#DIV/0!</v>
      </c>
      <c r="Y30" s="53" t="str">
        <f t="shared" si="3"/>
        <v>#DIV/0!</v>
      </c>
      <c r="Z30" s="53" t="str">
        <f t="shared" si="4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9"/>
        <v>0</v>
      </c>
      <c r="G31" s="57"/>
      <c r="H31" s="56">
        <f t="shared" si="10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1"/>
        <v>0</v>
      </c>
      <c r="X31" s="53" t="str">
        <f t="shared" si="2"/>
        <v>#DIV/0!</v>
      </c>
      <c r="Y31" s="53" t="str">
        <f t="shared" si="3"/>
        <v>#DIV/0!</v>
      </c>
      <c r="Z31" s="53" t="str">
        <f t="shared" si="4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9"/>
        <v>0</v>
      </c>
      <c r="G32" s="57"/>
      <c r="H32" s="56">
        <f t="shared" si="10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1"/>
        <v>0</v>
      </c>
      <c r="X32" s="53" t="str">
        <f t="shared" si="2"/>
        <v>#DIV/0!</v>
      </c>
      <c r="Y32" s="53" t="str">
        <f t="shared" si="3"/>
        <v>#DIV/0!</v>
      </c>
      <c r="Z32" s="53" t="str">
        <f t="shared" si="4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49">
        <v>1.0</v>
      </c>
      <c r="E35" s="70">
        <v>4.6</v>
      </c>
      <c r="F35" s="49">
        <v>17.0</v>
      </c>
      <c r="G35" s="49">
        <v>15.0</v>
      </c>
      <c r="H35" s="49">
        <v>35.0</v>
      </c>
      <c r="I35" s="49">
        <v>15.0</v>
      </c>
      <c r="J35" s="49">
        <v>3.0</v>
      </c>
      <c r="K35" s="49">
        <v>6.0</v>
      </c>
      <c r="L35" s="49">
        <v>0.0</v>
      </c>
      <c r="M35" s="49">
        <v>0.0</v>
      </c>
      <c r="N35" s="49">
        <v>2.0</v>
      </c>
      <c r="O35" s="49">
        <v>0.0</v>
      </c>
      <c r="P35" s="49">
        <v>1.0</v>
      </c>
      <c r="Q35" s="49">
        <v>1.0</v>
      </c>
      <c r="R35" s="49">
        <v>0.0</v>
      </c>
      <c r="S35" s="49">
        <v>0.0</v>
      </c>
      <c r="T35" s="53">
        <f t="shared" ref="T35:T40" si="11">I35/(H35-K35-L35-M35)</f>
        <v>0.5172413793</v>
      </c>
      <c r="U35" s="71">
        <f t="shared" ref="U35:U40" si="12">G35/E35*7</f>
        <v>22.82608696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11"/>
        <v>#DIV/0!</v>
      </c>
      <c r="U36" s="71" t="str">
        <f t="shared" si="12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11"/>
        <v>#DIV/0!</v>
      </c>
      <c r="U37" s="71" t="str">
        <f t="shared" si="12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11"/>
        <v>#DIV/0!</v>
      </c>
      <c r="U38" s="71" t="str">
        <f t="shared" si="12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11"/>
        <v>#DIV/0!</v>
      </c>
      <c r="U39" s="71" t="str">
        <f t="shared" si="12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11"/>
        <v>#DIV/0!</v>
      </c>
      <c r="U40" s="71" t="str">
        <f t="shared" si="12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8"/>
      <c r="D43" s="77">
        <v>1.0</v>
      </c>
      <c r="E43" s="78"/>
      <c r="F43" s="79"/>
      <c r="G43" s="77">
        <v>10.0</v>
      </c>
      <c r="H43" s="77">
        <v>17.0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P5:AA5"/>
    <mergeCell ref="L5:O5"/>
    <mergeCell ref="B2:AA3"/>
    <mergeCell ref="AD5:AH6"/>
    <mergeCell ref="E5:K5"/>
    <mergeCell ref="L6:O6"/>
    <mergeCell ref="P6:AA6"/>
    <mergeCell ref="P7:AA7"/>
    <mergeCell ref="P8:AA8"/>
    <mergeCell ref="AG8:AH8"/>
    <mergeCell ref="AD8:AE8"/>
    <mergeCell ref="E6:K6"/>
    <mergeCell ref="E9:K9"/>
    <mergeCell ref="M9:O9"/>
    <mergeCell ref="P9:AA9"/>
    <mergeCell ref="L7:O7"/>
    <mergeCell ref="E7:K7"/>
    <mergeCell ref="E8:K8"/>
    <mergeCell ref="L8:O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0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7" t="s">
        <v>131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7" t="s">
        <v>133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134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36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134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136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137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57"/>
      <c r="E13" s="57"/>
      <c r="F13" s="52">
        <f t="shared" ref="F13:F23" si="1">E13-M13-P13-Q13-R13</f>
        <v>0</v>
      </c>
      <c r="G13" s="57"/>
      <c r="H13" s="56">
        <f>SUM(I13:L13)</f>
        <v>0</v>
      </c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2">
        <f t="shared" ref="W13:W32" si="2">I13+2*J13+3*K13+4*L13</f>
        <v>0</v>
      </c>
      <c r="X13" s="53" t="str">
        <f t="shared" ref="X13:X32" si="3">(I13+(2*J13)+(3*K13)+(4*L13))/F13</f>
        <v>#DIV/0!</v>
      </c>
      <c r="Y13" s="53" t="str">
        <f t="shared" ref="Y13:Y32" si="4">(H13+M13+P13)/(F13+M13+P13+R13)</f>
        <v>#DIV/0!</v>
      </c>
      <c r="Z13" s="53" t="str">
        <f t="shared" ref="Z13:Z32" si="5">H13/F13</f>
        <v>#DIV/0!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4.0</v>
      </c>
      <c r="F14" s="52">
        <f t="shared" si="1"/>
        <v>4</v>
      </c>
      <c r="G14" s="49">
        <v>1.0</v>
      </c>
      <c r="H14" s="51">
        <v>2.0</v>
      </c>
      <c r="I14" s="49">
        <v>1.0</v>
      </c>
      <c r="J14" s="49">
        <v>1.0</v>
      </c>
      <c r="K14" s="49">
        <v>0.0</v>
      </c>
      <c r="L14" s="49">
        <v>0.0</v>
      </c>
      <c r="M14" s="49">
        <v>0.0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1.0</v>
      </c>
      <c r="T14" s="49">
        <v>0.0</v>
      </c>
      <c r="U14" s="49">
        <v>0.0</v>
      </c>
      <c r="V14" s="49">
        <v>0.0</v>
      </c>
      <c r="W14" s="52">
        <f t="shared" si="2"/>
        <v>3</v>
      </c>
      <c r="X14" s="53">
        <f t="shared" si="3"/>
        <v>0.75</v>
      </c>
      <c r="Y14" s="53">
        <f t="shared" si="4"/>
        <v>0.5</v>
      </c>
      <c r="Z14" s="53">
        <f t="shared" si="5"/>
        <v>0.5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57"/>
      <c r="E15" s="57"/>
      <c r="F15" s="52">
        <f t="shared" si="1"/>
        <v>0</v>
      </c>
      <c r="G15" s="57"/>
      <c r="H15" s="56">
        <f t="shared" ref="H15:H20" si="6">SUM(I15:L15)</f>
        <v>0</v>
      </c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2">
        <f t="shared" si="2"/>
        <v>0</v>
      </c>
      <c r="X15" s="53" t="str">
        <f t="shared" si="3"/>
        <v>#DIV/0!</v>
      </c>
      <c r="Y15" s="53" t="str">
        <f t="shared" si="4"/>
        <v>#DIV/0!</v>
      </c>
      <c r="Z15" s="53" t="str">
        <f t="shared" si="5"/>
        <v>#DIV/0!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3.0</v>
      </c>
      <c r="F16" s="52">
        <f t="shared" si="1"/>
        <v>3</v>
      </c>
      <c r="G16" s="49">
        <v>0.0</v>
      </c>
      <c r="H16" s="56">
        <f t="shared" si="6"/>
        <v>0</v>
      </c>
      <c r="I16" s="49">
        <v>0.0</v>
      </c>
      <c r="J16" s="49">
        <v>0.0</v>
      </c>
      <c r="K16" s="49">
        <v>0.0</v>
      </c>
      <c r="L16" s="49">
        <v>0.0</v>
      </c>
      <c r="M16" s="49">
        <v>0.0</v>
      </c>
      <c r="N16" s="49">
        <v>0.0</v>
      </c>
      <c r="O16" s="49">
        <v>0.0</v>
      </c>
      <c r="P16" s="49">
        <v>0.0</v>
      </c>
      <c r="Q16" s="49">
        <v>0.0</v>
      </c>
      <c r="R16" s="49">
        <v>0.0</v>
      </c>
      <c r="S16" s="49">
        <v>2.0</v>
      </c>
      <c r="T16" s="49">
        <v>0.0</v>
      </c>
      <c r="U16" s="49">
        <v>0.0</v>
      </c>
      <c r="V16" s="49">
        <v>0.0</v>
      </c>
      <c r="W16" s="52">
        <f t="shared" si="2"/>
        <v>0</v>
      </c>
      <c r="X16" s="53">
        <f t="shared" si="3"/>
        <v>0</v>
      </c>
      <c r="Y16" s="53">
        <f t="shared" si="4"/>
        <v>0</v>
      </c>
      <c r="Z16" s="53">
        <f t="shared" si="5"/>
        <v>0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4.0</v>
      </c>
      <c r="F17" s="52">
        <f t="shared" si="1"/>
        <v>4</v>
      </c>
      <c r="G17" s="49">
        <v>0.0</v>
      </c>
      <c r="H17" s="56">
        <f t="shared" si="6"/>
        <v>0</v>
      </c>
      <c r="I17" s="49">
        <v>0.0</v>
      </c>
      <c r="J17" s="49">
        <v>0.0</v>
      </c>
      <c r="K17" s="49">
        <v>0.0</v>
      </c>
      <c r="L17" s="49">
        <v>0.0</v>
      </c>
      <c r="M17" s="49">
        <v>0.0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2.0</v>
      </c>
      <c r="T17" s="49">
        <v>0.0</v>
      </c>
      <c r="U17" s="49">
        <v>0.0</v>
      </c>
      <c r="V17" s="49">
        <v>0.0</v>
      </c>
      <c r="W17" s="52">
        <f t="shared" si="2"/>
        <v>0</v>
      </c>
      <c r="X17" s="53">
        <f t="shared" si="3"/>
        <v>0</v>
      </c>
      <c r="Y17" s="53">
        <f t="shared" si="4"/>
        <v>0</v>
      </c>
      <c r="Z17" s="53">
        <f t="shared" si="5"/>
        <v>0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4.0</v>
      </c>
      <c r="F18" s="52">
        <f t="shared" si="1"/>
        <v>4</v>
      </c>
      <c r="G18" s="49">
        <v>0.0</v>
      </c>
      <c r="H18" s="56">
        <f t="shared" si="6"/>
        <v>0</v>
      </c>
      <c r="I18" s="49">
        <v>0.0</v>
      </c>
      <c r="J18" s="49">
        <v>0.0</v>
      </c>
      <c r="K18" s="49">
        <v>0.0</v>
      </c>
      <c r="L18" s="49">
        <v>0.0</v>
      </c>
      <c r="M18" s="49">
        <v>0.0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2.0</v>
      </c>
      <c r="T18" s="49">
        <v>0.0</v>
      </c>
      <c r="U18" s="49">
        <v>0.0</v>
      </c>
      <c r="V18" s="49">
        <v>0.0</v>
      </c>
      <c r="W18" s="52">
        <f t="shared" si="2"/>
        <v>0</v>
      </c>
      <c r="X18" s="53">
        <f t="shared" si="3"/>
        <v>0</v>
      </c>
      <c r="Y18" s="53">
        <f t="shared" si="4"/>
        <v>0</v>
      </c>
      <c r="Z18" s="53">
        <f t="shared" si="5"/>
        <v>0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1"/>
        <v>0</v>
      </c>
      <c r="G19" s="57"/>
      <c r="H19" s="56">
        <f t="shared" si="6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2"/>
        <v>0</v>
      </c>
      <c r="X19" s="53" t="str">
        <f t="shared" si="3"/>
        <v>#DIV/0!</v>
      </c>
      <c r="Y19" s="53" t="str">
        <f t="shared" si="4"/>
        <v>#DIV/0!</v>
      </c>
      <c r="Z19" s="53" t="str">
        <f t="shared" si="5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4.0</v>
      </c>
      <c r="F20" s="52">
        <f t="shared" si="1"/>
        <v>4</v>
      </c>
      <c r="G20" s="49">
        <v>0.0</v>
      </c>
      <c r="H20" s="56">
        <f t="shared" si="6"/>
        <v>0</v>
      </c>
      <c r="I20" s="49">
        <v>0.0</v>
      </c>
      <c r="J20" s="49">
        <v>0.0</v>
      </c>
      <c r="K20" s="49">
        <v>0.0</v>
      </c>
      <c r="L20" s="49">
        <v>0.0</v>
      </c>
      <c r="M20" s="49">
        <v>0.0</v>
      </c>
      <c r="N20" s="49">
        <v>0.0</v>
      </c>
      <c r="O20" s="49">
        <v>0.0</v>
      </c>
      <c r="P20" s="49">
        <v>0.0</v>
      </c>
      <c r="Q20" s="49">
        <v>0.0</v>
      </c>
      <c r="R20" s="49">
        <v>0.0</v>
      </c>
      <c r="S20" s="49">
        <v>3.0</v>
      </c>
      <c r="T20" s="49">
        <v>0.0</v>
      </c>
      <c r="U20" s="49">
        <v>0.0</v>
      </c>
      <c r="V20" s="49">
        <v>0.0</v>
      </c>
      <c r="W20" s="52">
        <f t="shared" si="2"/>
        <v>0</v>
      </c>
      <c r="X20" s="53">
        <f t="shared" si="3"/>
        <v>0</v>
      </c>
      <c r="Y20" s="53">
        <f t="shared" si="4"/>
        <v>0</v>
      </c>
      <c r="Z20" s="53">
        <f t="shared" si="5"/>
        <v>0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3.0</v>
      </c>
      <c r="F21" s="52">
        <f t="shared" si="1"/>
        <v>3</v>
      </c>
      <c r="G21" s="49">
        <v>1.0</v>
      </c>
      <c r="H21" s="51">
        <v>1.0</v>
      </c>
      <c r="I21" s="49">
        <v>0.0</v>
      </c>
      <c r="J21" s="49">
        <v>0.0</v>
      </c>
      <c r="K21" s="49">
        <v>1.0</v>
      </c>
      <c r="L21" s="49">
        <v>0.0</v>
      </c>
      <c r="M21" s="49">
        <v>0.0</v>
      </c>
      <c r="N21" s="49">
        <v>0.0</v>
      </c>
      <c r="O21" s="49">
        <v>0.0</v>
      </c>
      <c r="P21" s="49">
        <v>0.0</v>
      </c>
      <c r="Q21" s="49">
        <v>0.0</v>
      </c>
      <c r="R21" s="49">
        <v>0.0</v>
      </c>
      <c r="S21" s="49">
        <v>1.0</v>
      </c>
      <c r="T21" s="49">
        <v>0.0</v>
      </c>
      <c r="U21" s="49">
        <v>2.0</v>
      </c>
      <c r="V21" s="49">
        <v>0.0</v>
      </c>
      <c r="W21" s="52">
        <f t="shared" si="2"/>
        <v>3</v>
      </c>
      <c r="X21" s="53">
        <f t="shared" si="3"/>
        <v>1</v>
      </c>
      <c r="Y21" s="53">
        <f t="shared" si="4"/>
        <v>0.3333333333</v>
      </c>
      <c r="Z21" s="53">
        <f t="shared" si="5"/>
        <v>0.3333333333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3.0</v>
      </c>
      <c r="F22" s="52">
        <f t="shared" si="1"/>
        <v>3</v>
      </c>
      <c r="G22" s="49">
        <v>1.0</v>
      </c>
      <c r="H22" s="51">
        <v>2.0</v>
      </c>
      <c r="I22" s="49">
        <v>1.0</v>
      </c>
      <c r="J22" s="49">
        <v>1.0</v>
      </c>
      <c r="K22" s="49">
        <v>0.0</v>
      </c>
      <c r="L22" s="49">
        <v>0.0</v>
      </c>
      <c r="M22" s="49">
        <v>0.0</v>
      </c>
      <c r="N22" s="49">
        <v>0.0</v>
      </c>
      <c r="O22" s="49">
        <v>0.0</v>
      </c>
      <c r="P22" s="49">
        <v>0.0</v>
      </c>
      <c r="Q22" s="49">
        <v>0.0</v>
      </c>
      <c r="R22" s="49">
        <v>0.0</v>
      </c>
      <c r="S22" s="49">
        <v>1.0</v>
      </c>
      <c r="T22" s="49">
        <v>0.0</v>
      </c>
      <c r="U22" s="49">
        <v>1.0</v>
      </c>
      <c r="V22" s="49">
        <v>0.0</v>
      </c>
      <c r="W22" s="52">
        <f t="shared" si="2"/>
        <v>3</v>
      </c>
      <c r="X22" s="53">
        <f t="shared" si="3"/>
        <v>1</v>
      </c>
      <c r="Y22" s="53">
        <f t="shared" si="4"/>
        <v>0.6666666667</v>
      </c>
      <c r="Z22" s="53">
        <f t="shared" si="5"/>
        <v>0.6666666667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>
        <v>1.0</v>
      </c>
      <c r="E23" s="49">
        <v>3.0</v>
      </c>
      <c r="F23" s="52">
        <f t="shared" si="1"/>
        <v>3</v>
      </c>
      <c r="G23" s="49">
        <v>0.0</v>
      </c>
      <c r="H23" s="56">
        <f t="shared" ref="H23:H32" si="7">SUM(I23:L23)</f>
        <v>1</v>
      </c>
      <c r="I23" s="49">
        <v>1.0</v>
      </c>
      <c r="J23" s="49">
        <v>0.0</v>
      </c>
      <c r="K23" s="49">
        <v>0.0</v>
      </c>
      <c r="L23" s="49">
        <v>0.0</v>
      </c>
      <c r="M23" s="49">
        <v>0.0</v>
      </c>
      <c r="N23" s="49">
        <v>1.0</v>
      </c>
      <c r="O23" s="49">
        <v>0.0</v>
      </c>
      <c r="P23" s="49">
        <v>0.0</v>
      </c>
      <c r="Q23" s="49">
        <v>0.0</v>
      </c>
      <c r="R23" s="49">
        <v>0.0</v>
      </c>
      <c r="S23" s="49">
        <v>1.0</v>
      </c>
      <c r="T23" s="49">
        <v>0.0</v>
      </c>
      <c r="U23" s="49">
        <v>1.0</v>
      </c>
      <c r="V23" s="49">
        <v>0.0</v>
      </c>
      <c r="W23" s="52">
        <f t="shared" si="2"/>
        <v>1</v>
      </c>
      <c r="X23" s="53">
        <f t="shared" si="3"/>
        <v>0.3333333333</v>
      </c>
      <c r="Y23" s="53">
        <f t="shared" si="4"/>
        <v>0.3333333333</v>
      </c>
      <c r="Z23" s="53">
        <f t="shared" si="5"/>
        <v>0.3333333333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3.0</v>
      </c>
      <c r="F24" s="50">
        <v>0.0</v>
      </c>
      <c r="G24" s="49">
        <v>1.0</v>
      </c>
      <c r="H24" s="56">
        <f t="shared" si="7"/>
        <v>0</v>
      </c>
      <c r="I24" s="49">
        <v>0.0</v>
      </c>
      <c r="J24" s="49">
        <v>0.0</v>
      </c>
      <c r="K24" s="49">
        <v>0.0</v>
      </c>
      <c r="L24" s="49">
        <v>0.0</v>
      </c>
      <c r="M24" s="49">
        <v>3.0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0.0</v>
      </c>
      <c r="V24" s="49">
        <v>0.0</v>
      </c>
      <c r="W24" s="52">
        <f t="shared" si="2"/>
        <v>0</v>
      </c>
      <c r="X24" s="53" t="str">
        <f t="shared" si="3"/>
        <v>#DIV/0!</v>
      </c>
      <c r="Y24" s="53">
        <f t="shared" si="4"/>
        <v>1</v>
      </c>
      <c r="Z24" s="53" t="str">
        <f t="shared" si="5"/>
        <v>#DIV/0!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57"/>
      <c r="E25" s="57"/>
      <c r="F25" s="52">
        <f t="shared" ref="F25:F32" si="8">E25-M25-P25-Q25-R25</f>
        <v>0</v>
      </c>
      <c r="G25" s="57"/>
      <c r="H25" s="56">
        <f t="shared" si="7"/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2">
        <f t="shared" si="2"/>
        <v>0</v>
      </c>
      <c r="X25" s="53" t="str">
        <f t="shared" si="3"/>
        <v>#DIV/0!</v>
      </c>
      <c r="Y25" s="53" t="str">
        <f t="shared" si="4"/>
        <v>#DIV/0!</v>
      </c>
      <c r="Z25" s="53" t="str">
        <f t="shared" si="5"/>
        <v>#DIV/0!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8"/>
        <v>0</v>
      </c>
      <c r="G26" s="57"/>
      <c r="H26" s="56">
        <f t="shared" si="7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2"/>
        <v>0</v>
      </c>
      <c r="X26" s="53" t="str">
        <f t="shared" si="3"/>
        <v>#DIV/0!</v>
      </c>
      <c r="Y26" s="53" t="str">
        <f t="shared" si="4"/>
        <v>#DIV/0!</v>
      </c>
      <c r="Z26" s="53" t="str">
        <f t="shared" si="5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57"/>
      <c r="E27" s="57"/>
      <c r="F27" s="52">
        <f t="shared" si="8"/>
        <v>0</v>
      </c>
      <c r="G27" s="57"/>
      <c r="H27" s="56">
        <f t="shared" si="7"/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2">
        <f t="shared" si="2"/>
        <v>0</v>
      </c>
      <c r="X27" s="53" t="str">
        <f t="shared" si="3"/>
        <v>#DIV/0!</v>
      </c>
      <c r="Y27" s="53" t="str">
        <f t="shared" si="4"/>
        <v>#DIV/0!</v>
      </c>
      <c r="Z27" s="53" t="str">
        <f t="shared" si="5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8"/>
        <v>0</v>
      </c>
      <c r="G28" s="57"/>
      <c r="H28" s="56">
        <f t="shared" si="7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2"/>
        <v>0</v>
      </c>
      <c r="X28" s="53" t="str">
        <f t="shared" si="3"/>
        <v>#DIV/0!</v>
      </c>
      <c r="Y28" s="53" t="str">
        <f t="shared" si="4"/>
        <v>#DIV/0!</v>
      </c>
      <c r="Z28" s="53" t="str">
        <f t="shared" si="5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8"/>
        <v>0</v>
      </c>
      <c r="G29" s="57"/>
      <c r="H29" s="56">
        <f t="shared" si="7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2"/>
        <v>0</v>
      </c>
      <c r="X29" s="53" t="str">
        <f t="shared" si="3"/>
        <v>#DIV/0!</v>
      </c>
      <c r="Y29" s="53" t="str">
        <f t="shared" si="4"/>
        <v>#DIV/0!</v>
      </c>
      <c r="Z29" s="53" t="str">
        <f t="shared" si="5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8"/>
        <v>0</v>
      </c>
      <c r="G30" s="57"/>
      <c r="H30" s="56">
        <f t="shared" si="7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2"/>
        <v>0</v>
      </c>
      <c r="X30" s="53" t="str">
        <f t="shared" si="3"/>
        <v>#DIV/0!</v>
      </c>
      <c r="Y30" s="53" t="str">
        <f t="shared" si="4"/>
        <v>#DIV/0!</v>
      </c>
      <c r="Z30" s="53" t="str">
        <f t="shared" si="5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8"/>
        <v>0</v>
      </c>
      <c r="G31" s="57"/>
      <c r="H31" s="56">
        <f t="shared" si="7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2"/>
        <v>0</v>
      </c>
      <c r="X31" s="53" t="str">
        <f t="shared" si="3"/>
        <v>#DIV/0!</v>
      </c>
      <c r="Y31" s="53" t="str">
        <f t="shared" si="4"/>
        <v>#DIV/0!</v>
      </c>
      <c r="Z31" s="53" t="str">
        <f t="shared" si="5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8"/>
        <v>0</v>
      </c>
      <c r="G32" s="57"/>
      <c r="H32" s="56">
        <f t="shared" si="7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2"/>
        <v>0</v>
      </c>
      <c r="X32" s="53" t="str">
        <f t="shared" si="3"/>
        <v>#DIV/0!</v>
      </c>
      <c r="Y32" s="53" t="str">
        <f t="shared" si="4"/>
        <v>#DIV/0!</v>
      </c>
      <c r="Z32" s="53" t="str">
        <f t="shared" si="5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49">
        <v>1.0</v>
      </c>
      <c r="E35" s="70">
        <v>6.0</v>
      </c>
      <c r="F35" s="49">
        <v>5.0</v>
      </c>
      <c r="G35" s="49">
        <v>4.0</v>
      </c>
      <c r="H35" s="49">
        <v>28.0</v>
      </c>
      <c r="I35" s="49">
        <v>7.0</v>
      </c>
      <c r="J35" s="49">
        <v>2.0</v>
      </c>
      <c r="K35" s="49">
        <v>3.0</v>
      </c>
      <c r="L35" s="49">
        <v>0.0</v>
      </c>
      <c r="M35" s="49">
        <v>0.0</v>
      </c>
      <c r="N35" s="49">
        <v>2.0</v>
      </c>
      <c r="O35" s="49">
        <v>0.0</v>
      </c>
      <c r="P35" s="49">
        <v>1.0</v>
      </c>
      <c r="Q35" s="49">
        <v>1.0</v>
      </c>
      <c r="R35" s="49">
        <v>0.0</v>
      </c>
      <c r="S35" s="49">
        <v>0.0</v>
      </c>
      <c r="T35" s="53">
        <f t="shared" ref="T35:T40" si="9">I35/(H35-K35-L35-M35)</f>
        <v>0.28</v>
      </c>
      <c r="U35" s="71">
        <f t="shared" ref="U35:U40" si="10">G35/E35*7</f>
        <v>4.666666667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9"/>
        <v>#DIV/0!</v>
      </c>
      <c r="U36" s="71" t="str">
        <f t="shared" si="10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9"/>
        <v>#DIV/0!</v>
      </c>
      <c r="U37" s="71" t="str">
        <f t="shared" si="10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9"/>
        <v>#DIV/0!</v>
      </c>
      <c r="U38" s="71" t="str">
        <f t="shared" si="10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9"/>
        <v>#DIV/0!</v>
      </c>
      <c r="U39" s="71" t="str">
        <f t="shared" si="10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9"/>
        <v>#DIV/0!</v>
      </c>
      <c r="U40" s="71" t="str">
        <f t="shared" si="10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8"/>
      <c r="D43" s="77">
        <v>1.0</v>
      </c>
      <c r="E43" s="78"/>
      <c r="F43" s="79"/>
      <c r="G43" s="77">
        <v>4.0</v>
      </c>
      <c r="H43" s="77">
        <v>5.0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P6:AA6"/>
    <mergeCell ref="P5:AA5"/>
    <mergeCell ref="E6:K6"/>
    <mergeCell ref="L5:O5"/>
    <mergeCell ref="E5:K5"/>
    <mergeCell ref="B2:AA3"/>
    <mergeCell ref="L6:O6"/>
    <mergeCell ref="AD8:AE8"/>
    <mergeCell ref="AG8:AH8"/>
    <mergeCell ref="AD5:AH6"/>
    <mergeCell ref="L8:O8"/>
    <mergeCell ref="P8:AA8"/>
    <mergeCell ref="P9:AA9"/>
    <mergeCell ref="M9:O9"/>
    <mergeCell ref="E9:K9"/>
    <mergeCell ref="E8:K8"/>
    <mergeCell ref="E7:K7"/>
    <mergeCell ref="L7:O7"/>
    <mergeCell ref="P7:AA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86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7" t="s">
        <v>130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7" t="s">
        <v>132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36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135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135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138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139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49">
        <v>1.0</v>
      </c>
      <c r="E13" s="49">
        <v>4.0</v>
      </c>
      <c r="F13" s="52">
        <f t="shared" ref="F13:F16" si="1">E13-M13-P13-Q13-R13</f>
        <v>4</v>
      </c>
      <c r="G13" s="49">
        <v>0.0</v>
      </c>
      <c r="H13" s="51">
        <v>2.0</v>
      </c>
      <c r="I13" s="49">
        <v>2.0</v>
      </c>
      <c r="J13" s="49">
        <v>0.0</v>
      </c>
      <c r="K13" s="49">
        <v>0.0</v>
      </c>
      <c r="L13" s="49">
        <v>0.0</v>
      </c>
      <c r="M13" s="49">
        <v>0.0</v>
      </c>
      <c r="N13" s="49">
        <v>0.0</v>
      </c>
      <c r="O13" s="49">
        <v>0.0</v>
      </c>
      <c r="P13" s="49">
        <v>0.0</v>
      </c>
      <c r="Q13" s="49">
        <v>0.0</v>
      </c>
      <c r="R13" s="49">
        <v>0.0</v>
      </c>
      <c r="S13" s="49">
        <v>0.0</v>
      </c>
      <c r="T13" s="49">
        <v>0.0</v>
      </c>
      <c r="U13" s="49">
        <v>0.0</v>
      </c>
      <c r="V13" s="49">
        <v>0.0</v>
      </c>
      <c r="W13" s="52">
        <f t="shared" ref="W13:W32" si="2">I13+2*J13+3*K13+4*L13</f>
        <v>2</v>
      </c>
      <c r="X13" s="53">
        <f t="shared" ref="X13:X32" si="3">(I13+(2*J13)+(3*K13)+(4*L13))/F13</f>
        <v>0.5</v>
      </c>
      <c r="Y13" s="53">
        <f t="shared" ref="Y13:Y32" si="4">(H13+M13+P13)/(F13+M13+P13+R13)</f>
        <v>0.5</v>
      </c>
      <c r="Z13" s="53">
        <f t="shared" ref="Z13:Z32" si="5">H13/F13</f>
        <v>0.5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4.0</v>
      </c>
      <c r="F14" s="52">
        <f t="shared" si="1"/>
        <v>4</v>
      </c>
      <c r="G14" s="49">
        <v>0.0</v>
      </c>
      <c r="H14" s="51">
        <v>1.0</v>
      </c>
      <c r="I14" s="49">
        <v>1.0</v>
      </c>
      <c r="J14" s="49">
        <v>0.0</v>
      </c>
      <c r="K14" s="49">
        <v>0.0</v>
      </c>
      <c r="L14" s="49">
        <v>0.0</v>
      </c>
      <c r="M14" s="49">
        <v>0.0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1.0</v>
      </c>
      <c r="T14" s="49">
        <v>0.0</v>
      </c>
      <c r="U14" s="49">
        <v>0.0</v>
      </c>
      <c r="V14" s="49">
        <v>0.0</v>
      </c>
      <c r="W14" s="52">
        <f t="shared" si="2"/>
        <v>1</v>
      </c>
      <c r="X14" s="53">
        <f t="shared" si="3"/>
        <v>0.25</v>
      </c>
      <c r="Y14" s="53">
        <f t="shared" si="4"/>
        <v>0.25</v>
      </c>
      <c r="Z14" s="53">
        <f t="shared" si="5"/>
        <v>0.25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3.0</v>
      </c>
      <c r="F15" s="52">
        <f t="shared" si="1"/>
        <v>3</v>
      </c>
      <c r="G15" s="49">
        <v>1.0</v>
      </c>
      <c r="H15" s="51">
        <v>1.0</v>
      </c>
      <c r="I15" s="49">
        <v>1.0</v>
      </c>
      <c r="J15" s="49">
        <v>0.0</v>
      </c>
      <c r="K15" s="49">
        <v>0.0</v>
      </c>
      <c r="L15" s="49">
        <v>0.0</v>
      </c>
      <c r="M15" s="49">
        <v>0.0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2.0</v>
      </c>
      <c r="T15" s="49">
        <v>0.0</v>
      </c>
      <c r="U15" s="49">
        <v>0.0</v>
      </c>
      <c r="V15" s="49">
        <v>0.0</v>
      </c>
      <c r="W15" s="52">
        <f t="shared" si="2"/>
        <v>1</v>
      </c>
      <c r="X15" s="53">
        <f t="shared" si="3"/>
        <v>0.3333333333</v>
      </c>
      <c r="Y15" s="53">
        <f t="shared" si="4"/>
        <v>0.3333333333</v>
      </c>
      <c r="Z15" s="53">
        <f t="shared" si="5"/>
        <v>0.3333333333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57"/>
      <c r="E16" s="57"/>
      <c r="F16" s="52">
        <f t="shared" si="1"/>
        <v>0</v>
      </c>
      <c r="G16" s="57"/>
      <c r="H16" s="56">
        <f>SUM(I16:L16)</f>
        <v>0</v>
      </c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2">
        <f t="shared" si="2"/>
        <v>0</v>
      </c>
      <c r="X16" s="53" t="str">
        <f t="shared" si="3"/>
        <v>#DIV/0!</v>
      </c>
      <c r="Y16" s="53" t="str">
        <f t="shared" si="4"/>
        <v>#DIV/0!</v>
      </c>
      <c r="Z16" s="53" t="str">
        <f t="shared" si="5"/>
        <v>#DIV/0!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4.0</v>
      </c>
      <c r="F17" s="50">
        <v>4.0</v>
      </c>
      <c r="G17" s="49">
        <v>0.0</v>
      </c>
      <c r="H17" s="51">
        <v>2.0</v>
      </c>
      <c r="I17" s="49">
        <v>2.0</v>
      </c>
      <c r="J17" s="49">
        <v>0.0</v>
      </c>
      <c r="K17" s="49">
        <v>0.0</v>
      </c>
      <c r="L17" s="49">
        <v>0.0</v>
      </c>
      <c r="M17" s="49">
        <v>0.0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1.0</v>
      </c>
      <c r="T17" s="49">
        <v>0.0</v>
      </c>
      <c r="U17" s="49">
        <v>0.0</v>
      </c>
      <c r="V17" s="49">
        <v>0.0</v>
      </c>
      <c r="W17" s="52">
        <f t="shared" si="2"/>
        <v>2</v>
      </c>
      <c r="X17" s="53">
        <f t="shared" si="3"/>
        <v>0.5</v>
      </c>
      <c r="Y17" s="53">
        <f t="shared" si="4"/>
        <v>0.5</v>
      </c>
      <c r="Z17" s="53">
        <f t="shared" si="5"/>
        <v>0.5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57"/>
      <c r="E18" s="57"/>
      <c r="F18" s="52">
        <f t="shared" ref="F18:F19" si="6">E18-M18-P18-Q18-R18</f>
        <v>0</v>
      </c>
      <c r="G18" s="57"/>
      <c r="H18" s="56">
        <f t="shared" ref="H18:H20" si="7">SUM(I18:L18)</f>
        <v>0</v>
      </c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2">
        <f t="shared" si="2"/>
        <v>0</v>
      </c>
      <c r="X18" s="53" t="str">
        <f t="shared" si="3"/>
        <v>#DIV/0!</v>
      </c>
      <c r="Y18" s="53" t="str">
        <f t="shared" si="4"/>
        <v>#DIV/0!</v>
      </c>
      <c r="Z18" s="53" t="str">
        <f t="shared" si="5"/>
        <v>#DIV/0!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6"/>
        <v>0</v>
      </c>
      <c r="G19" s="57"/>
      <c r="H19" s="56">
        <f t="shared" si="7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2"/>
        <v>0</v>
      </c>
      <c r="X19" s="53" t="str">
        <f t="shared" si="3"/>
        <v>#DIV/0!</v>
      </c>
      <c r="Y19" s="53" t="str">
        <f t="shared" si="4"/>
        <v>#DIV/0!</v>
      </c>
      <c r="Z19" s="53" t="str">
        <f t="shared" si="5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3.0</v>
      </c>
      <c r="F20" s="50">
        <v>3.0</v>
      </c>
      <c r="G20" s="49">
        <v>0.0</v>
      </c>
      <c r="H20" s="56">
        <f t="shared" si="7"/>
        <v>0</v>
      </c>
      <c r="I20" s="49">
        <v>0.0</v>
      </c>
      <c r="J20" s="49">
        <v>0.0</v>
      </c>
      <c r="K20" s="49">
        <v>0.0</v>
      </c>
      <c r="L20" s="49">
        <v>0.0</v>
      </c>
      <c r="M20" s="49">
        <v>0.0</v>
      </c>
      <c r="N20" s="49">
        <v>0.0</v>
      </c>
      <c r="O20" s="49">
        <v>0.0</v>
      </c>
      <c r="P20" s="49">
        <v>0.0</v>
      </c>
      <c r="Q20" s="49">
        <v>0.0</v>
      </c>
      <c r="R20" s="49">
        <v>0.0</v>
      </c>
      <c r="S20" s="49">
        <v>2.0</v>
      </c>
      <c r="T20" s="49">
        <v>0.0</v>
      </c>
      <c r="U20" s="49">
        <v>0.0</v>
      </c>
      <c r="V20" s="49">
        <v>0.0</v>
      </c>
      <c r="W20" s="52">
        <f t="shared" si="2"/>
        <v>0</v>
      </c>
      <c r="X20" s="53">
        <f t="shared" si="3"/>
        <v>0</v>
      </c>
      <c r="Y20" s="53">
        <f t="shared" si="4"/>
        <v>0</v>
      </c>
      <c r="Z20" s="53">
        <f t="shared" si="5"/>
        <v>0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3.0</v>
      </c>
      <c r="F21" s="52">
        <f t="shared" ref="F21:F32" si="8">E21-M21-P21-Q21-R21</f>
        <v>3</v>
      </c>
      <c r="G21" s="49">
        <v>0.0</v>
      </c>
      <c r="H21" s="51">
        <v>1.0</v>
      </c>
      <c r="I21" s="49">
        <v>1.0</v>
      </c>
      <c r="J21" s="49">
        <v>0.0</v>
      </c>
      <c r="K21" s="49">
        <v>0.0</v>
      </c>
      <c r="L21" s="49">
        <v>0.0</v>
      </c>
      <c r="M21" s="49">
        <v>0.0</v>
      </c>
      <c r="N21" s="49">
        <v>1.0</v>
      </c>
      <c r="O21" s="49">
        <v>0.0</v>
      </c>
      <c r="P21" s="49">
        <v>0.0</v>
      </c>
      <c r="Q21" s="49">
        <v>0.0</v>
      </c>
      <c r="R21" s="49">
        <v>0.0</v>
      </c>
      <c r="S21" s="49">
        <v>1.0</v>
      </c>
      <c r="T21" s="49">
        <v>0.0</v>
      </c>
      <c r="U21" s="49">
        <v>1.0</v>
      </c>
      <c r="V21" s="49">
        <v>0.0</v>
      </c>
      <c r="W21" s="52">
        <f t="shared" si="2"/>
        <v>1</v>
      </c>
      <c r="X21" s="53">
        <f t="shared" si="3"/>
        <v>0.3333333333</v>
      </c>
      <c r="Y21" s="53">
        <f t="shared" si="4"/>
        <v>0.3333333333</v>
      </c>
      <c r="Z21" s="53">
        <f t="shared" si="5"/>
        <v>0.3333333333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3.0</v>
      </c>
      <c r="F22" s="52">
        <f t="shared" si="8"/>
        <v>3</v>
      </c>
      <c r="G22" s="49">
        <v>0.0</v>
      </c>
      <c r="H22" s="51">
        <v>0.0</v>
      </c>
      <c r="I22" s="49">
        <v>0.0</v>
      </c>
      <c r="J22" s="49">
        <v>0.0</v>
      </c>
      <c r="K22" s="49">
        <v>0.0</v>
      </c>
      <c r="L22" s="49">
        <v>0.0</v>
      </c>
      <c r="M22" s="49">
        <v>0.0</v>
      </c>
      <c r="N22" s="49">
        <v>0.0</v>
      </c>
      <c r="O22" s="49">
        <v>1.0</v>
      </c>
      <c r="P22" s="49">
        <v>0.0</v>
      </c>
      <c r="Q22" s="49">
        <v>0.0</v>
      </c>
      <c r="R22" s="49">
        <v>0.0</v>
      </c>
      <c r="S22" s="49">
        <v>1.0</v>
      </c>
      <c r="T22" s="49">
        <v>0.0</v>
      </c>
      <c r="U22" s="49">
        <v>0.0</v>
      </c>
      <c r="V22" s="49">
        <v>0.0</v>
      </c>
      <c r="W22" s="52">
        <f t="shared" si="2"/>
        <v>0</v>
      </c>
      <c r="X22" s="53">
        <f t="shared" si="3"/>
        <v>0</v>
      </c>
      <c r="Y22" s="53">
        <f t="shared" si="4"/>
        <v>0</v>
      </c>
      <c r="Z22" s="53">
        <f t="shared" si="5"/>
        <v>0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57"/>
      <c r="E23" s="57"/>
      <c r="F23" s="52">
        <f t="shared" si="8"/>
        <v>0</v>
      </c>
      <c r="G23" s="57"/>
      <c r="H23" s="56">
        <f t="shared" ref="H23:H24" si="9">SUM(I23:L23)</f>
        <v>0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2">
        <f t="shared" si="2"/>
        <v>0</v>
      </c>
      <c r="X23" s="53" t="str">
        <f t="shared" si="3"/>
        <v>#DIV/0!</v>
      </c>
      <c r="Y23" s="53" t="str">
        <f t="shared" si="4"/>
        <v>#DIV/0!</v>
      </c>
      <c r="Z23" s="53" t="str">
        <f t="shared" si="5"/>
        <v>#DIV/0!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1.0</v>
      </c>
      <c r="F24" s="52">
        <f t="shared" si="8"/>
        <v>1</v>
      </c>
      <c r="G24" s="49">
        <v>0.0</v>
      </c>
      <c r="H24" s="56">
        <f t="shared" si="9"/>
        <v>0</v>
      </c>
      <c r="I24" s="49">
        <v>0.0</v>
      </c>
      <c r="J24" s="49">
        <v>0.0</v>
      </c>
      <c r="K24" s="49">
        <v>0.0</v>
      </c>
      <c r="L24" s="49">
        <v>0.0</v>
      </c>
      <c r="M24" s="49">
        <v>0.0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1.0</v>
      </c>
      <c r="T24" s="49">
        <v>0.0</v>
      </c>
      <c r="U24" s="49">
        <v>0.0</v>
      </c>
      <c r="V24" s="49">
        <v>0.0</v>
      </c>
      <c r="W24" s="52">
        <f t="shared" si="2"/>
        <v>0</v>
      </c>
      <c r="X24" s="53">
        <f t="shared" si="3"/>
        <v>0</v>
      </c>
      <c r="Y24" s="53">
        <f t="shared" si="4"/>
        <v>0</v>
      </c>
      <c r="Z24" s="53">
        <f t="shared" si="5"/>
        <v>0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49">
        <v>1.0</v>
      </c>
      <c r="E25" s="49">
        <v>4.0</v>
      </c>
      <c r="F25" s="52">
        <f t="shared" si="8"/>
        <v>4</v>
      </c>
      <c r="G25" s="49">
        <v>1.0</v>
      </c>
      <c r="H25" s="51">
        <v>1.0</v>
      </c>
      <c r="I25" s="49">
        <v>1.0</v>
      </c>
      <c r="J25" s="49">
        <v>0.0</v>
      </c>
      <c r="K25" s="49">
        <v>0.0</v>
      </c>
      <c r="L25" s="49">
        <v>0.0</v>
      </c>
      <c r="M25" s="49">
        <v>0.0</v>
      </c>
      <c r="N25" s="49">
        <v>1.0</v>
      </c>
      <c r="O25" s="49">
        <v>0.0</v>
      </c>
      <c r="P25" s="49">
        <v>0.0</v>
      </c>
      <c r="Q25" s="49">
        <v>0.0</v>
      </c>
      <c r="R25" s="49">
        <v>0.0</v>
      </c>
      <c r="S25" s="49">
        <v>2.0</v>
      </c>
      <c r="T25" s="49">
        <v>0.0</v>
      </c>
      <c r="U25" s="49">
        <v>1.0</v>
      </c>
      <c r="V25" s="49">
        <v>0.0</v>
      </c>
      <c r="W25" s="52">
        <f t="shared" si="2"/>
        <v>1</v>
      </c>
      <c r="X25" s="53">
        <f t="shared" si="3"/>
        <v>0.25</v>
      </c>
      <c r="Y25" s="53">
        <f t="shared" si="4"/>
        <v>0.25</v>
      </c>
      <c r="Z25" s="53">
        <f t="shared" si="5"/>
        <v>0.25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49">
        <v>1.0</v>
      </c>
      <c r="E26" s="49">
        <v>3.0</v>
      </c>
      <c r="F26" s="52">
        <f t="shared" si="8"/>
        <v>3</v>
      </c>
      <c r="G26" s="49">
        <v>0.0</v>
      </c>
      <c r="H26" s="51">
        <v>1.0</v>
      </c>
      <c r="I26" s="49">
        <v>1.0</v>
      </c>
      <c r="J26" s="49">
        <v>0.0</v>
      </c>
      <c r="K26" s="49">
        <v>0.0</v>
      </c>
      <c r="L26" s="49">
        <v>0.0</v>
      </c>
      <c r="M26" s="49">
        <v>0.0</v>
      </c>
      <c r="N26" s="49">
        <v>0.0</v>
      </c>
      <c r="O26" s="49">
        <v>0.0</v>
      </c>
      <c r="P26" s="49">
        <v>0.0</v>
      </c>
      <c r="Q26" s="49">
        <v>0.0</v>
      </c>
      <c r="R26" s="49">
        <v>0.0</v>
      </c>
      <c r="S26" s="49">
        <v>2.0</v>
      </c>
      <c r="T26" s="49">
        <v>0.0</v>
      </c>
      <c r="U26" s="49">
        <v>0.0</v>
      </c>
      <c r="V26" s="49">
        <v>0.0</v>
      </c>
      <c r="W26" s="52">
        <f t="shared" si="2"/>
        <v>1</v>
      </c>
      <c r="X26" s="53">
        <f t="shared" si="3"/>
        <v>0.3333333333</v>
      </c>
      <c r="Y26" s="53">
        <f t="shared" si="4"/>
        <v>0.3333333333</v>
      </c>
      <c r="Z26" s="53">
        <f t="shared" si="5"/>
        <v>0.3333333333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57"/>
      <c r="E27" s="57"/>
      <c r="F27" s="52">
        <f t="shared" si="8"/>
        <v>0</v>
      </c>
      <c r="G27" s="57"/>
      <c r="H27" s="56">
        <f t="shared" ref="H27:H32" si="10">SUM(I27:L27)</f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2">
        <f t="shared" si="2"/>
        <v>0</v>
      </c>
      <c r="X27" s="53" t="str">
        <f t="shared" si="3"/>
        <v>#DIV/0!</v>
      </c>
      <c r="Y27" s="53" t="str">
        <f t="shared" si="4"/>
        <v>#DIV/0!</v>
      </c>
      <c r="Z27" s="53" t="str">
        <f t="shared" si="5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8"/>
        <v>0</v>
      </c>
      <c r="G28" s="57"/>
      <c r="H28" s="56">
        <f t="shared" si="10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2"/>
        <v>0</v>
      </c>
      <c r="X28" s="53" t="str">
        <f t="shared" si="3"/>
        <v>#DIV/0!</v>
      </c>
      <c r="Y28" s="53" t="str">
        <f t="shared" si="4"/>
        <v>#DIV/0!</v>
      </c>
      <c r="Z28" s="53" t="str">
        <f t="shared" si="5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8"/>
        <v>0</v>
      </c>
      <c r="G29" s="57"/>
      <c r="H29" s="56">
        <f t="shared" si="10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2"/>
        <v>0</v>
      </c>
      <c r="X29" s="53" t="str">
        <f t="shared" si="3"/>
        <v>#DIV/0!</v>
      </c>
      <c r="Y29" s="53" t="str">
        <f t="shared" si="4"/>
        <v>#DIV/0!</v>
      </c>
      <c r="Z29" s="53" t="str">
        <f t="shared" si="5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8"/>
        <v>0</v>
      </c>
      <c r="G30" s="57"/>
      <c r="H30" s="56">
        <f t="shared" si="10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2"/>
        <v>0</v>
      </c>
      <c r="X30" s="53" t="str">
        <f t="shared" si="3"/>
        <v>#DIV/0!</v>
      </c>
      <c r="Y30" s="53" t="str">
        <f t="shared" si="4"/>
        <v>#DIV/0!</v>
      </c>
      <c r="Z30" s="53" t="str">
        <f t="shared" si="5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8"/>
        <v>0</v>
      </c>
      <c r="G31" s="57"/>
      <c r="H31" s="56">
        <f t="shared" si="10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2"/>
        <v>0</v>
      </c>
      <c r="X31" s="53" t="str">
        <f t="shared" si="3"/>
        <v>#DIV/0!</v>
      </c>
      <c r="Y31" s="53" t="str">
        <f t="shared" si="4"/>
        <v>#DIV/0!</v>
      </c>
      <c r="Z31" s="53" t="str">
        <f t="shared" si="5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8"/>
        <v>0</v>
      </c>
      <c r="G32" s="57"/>
      <c r="H32" s="56">
        <f t="shared" si="10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2"/>
        <v>0</v>
      </c>
      <c r="X32" s="53" t="str">
        <f t="shared" si="3"/>
        <v>#DIV/0!</v>
      </c>
      <c r="Y32" s="53" t="str">
        <f t="shared" si="4"/>
        <v>#DIV/0!</v>
      </c>
      <c r="Z32" s="53" t="str">
        <f t="shared" si="5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57"/>
      <c r="E35" s="74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3" t="str">
        <f t="shared" ref="T35:T40" si="11">I35/(H35-K35-L35-M35)</f>
        <v>#DIV/0!</v>
      </c>
      <c r="U35" s="71" t="str">
        <f t="shared" ref="U35:U40" si="12">G35/E35*7</f>
        <v>#DIV/0!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49">
        <v>1.0</v>
      </c>
      <c r="E36" s="70">
        <v>7.0</v>
      </c>
      <c r="F36" s="49">
        <v>3.0</v>
      </c>
      <c r="G36" s="49">
        <v>3.0</v>
      </c>
      <c r="H36" s="49">
        <v>29.0</v>
      </c>
      <c r="I36" s="49">
        <v>6.0</v>
      </c>
      <c r="J36" s="49">
        <v>1.0</v>
      </c>
      <c r="K36" s="49">
        <v>2.0</v>
      </c>
      <c r="L36" s="49">
        <v>1.0</v>
      </c>
      <c r="M36" s="49">
        <v>0.0</v>
      </c>
      <c r="N36" s="49">
        <v>11.0</v>
      </c>
      <c r="O36" s="49">
        <v>0.0</v>
      </c>
      <c r="P36" s="49">
        <v>1.0</v>
      </c>
      <c r="Q36" s="49">
        <v>1.0</v>
      </c>
      <c r="R36" s="49">
        <v>0.0</v>
      </c>
      <c r="S36" s="49">
        <v>0.0</v>
      </c>
      <c r="T36" s="53">
        <f t="shared" si="11"/>
        <v>0.2307692308</v>
      </c>
      <c r="U36" s="71">
        <f t="shared" si="12"/>
        <v>3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11"/>
        <v>#DIV/0!</v>
      </c>
      <c r="U37" s="71" t="str">
        <f t="shared" si="12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11"/>
        <v>#DIV/0!</v>
      </c>
      <c r="U38" s="71" t="str">
        <f t="shared" si="12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11"/>
        <v>#DIV/0!</v>
      </c>
      <c r="U39" s="71" t="str">
        <f t="shared" si="12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11"/>
        <v>#DIV/0!</v>
      </c>
      <c r="U40" s="71" t="str">
        <f t="shared" si="12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8"/>
      <c r="D43" s="77">
        <v>1.0</v>
      </c>
      <c r="E43" s="78"/>
      <c r="F43" s="79"/>
      <c r="G43" s="77">
        <v>2.0</v>
      </c>
      <c r="H43" s="77">
        <v>3.0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L6:O6"/>
    <mergeCell ref="P6:AA6"/>
    <mergeCell ref="P9:AA9"/>
    <mergeCell ref="M9:O9"/>
    <mergeCell ref="P5:AA5"/>
    <mergeCell ref="B2:AA3"/>
    <mergeCell ref="AD8:AE8"/>
    <mergeCell ref="P8:AA8"/>
    <mergeCell ref="E5:K5"/>
    <mergeCell ref="E6:K6"/>
    <mergeCell ref="L7:O7"/>
    <mergeCell ref="E7:K7"/>
    <mergeCell ref="E8:K8"/>
    <mergeCell ref="E9:K9"/>
    <mergeCell ref="AD5:AH6"/>
    <mergeCell ref="AG8:AH8"/>
    <mergeCell ref="L5:O5"/>
    <mergeCell ref="L8:O8"/>
    <mergeCell ref="P7:AA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7.0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7" t="s">
        <v>160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7" t="s">
        <v>133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36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161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161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162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163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49">
        <v>1.0</v>
      </c>
      <c r="E13" s="49">
        <v>4.0</v>
      </c>
      <c r="F13" s="50">
        <v>3.0</v>
      </c>
      <c r="G13" s="49">
        <v>3.0</v>
      </c>
      <c r="H13" s="51">
        <v>1.0</v>
      </c>
      <c r="I13" s="49">
        <v>0.0</v>
      </c>
      <c r="J13" s="49">
        <v>1.0</v>
      </c>
      <c r="K13" s="49">
        <v>0.0</v>
      </c>
      <c r="L13" s="49">
        <v>0.0</v>
      </c>
      <c r="M13" s="49">
        <v>1.0</v>
      </c>
      <c r="N13" s="49">
        <v>1.0</v>
      </c>
      <c r="O13" s="49">
        <v>0.0</v>
      </c>
      <c r="P13" s="49">
        <v>0.0</v>
      </c>
      <c r="Q13" s="49">
        <v>0.0</v>
      </c>
      <c r="R13" s="49">
        <v>0.0</v>
      </c>
      <c r="S13" s="49">
        <v>0.0</v>
      </c>
      <c r="T13" s="49">
        <v>0.0</v>
      </c>
      <c r="U13" s="49">
        <v>0.0</v>
      </c>
      <c r="V13" s="49">
        <v>0.0</v>
      </c>
      <c r="W13" s="52">
        <f t="shared" ref="W13:W32" si="1">I13+2*J13+3*K13+4*L13</f>
        <v>2</v>
      </c>
      <c r="X13" s="53">
        <f t="shared" ref="X13:X32" si="2">(I13+(2*J13)+(3*K13)+(4*L13))/F13</f>
        <v>0.6666666667</v>
      </c>
      <c r="Y13" s="53">
        <f t="shared" ref="Y13:Y32" si="3">(H13+M13+P13)/(F13+M13+P13+R13)</f>
        <v>0.5</v>
      </c>
      <c r="Z13" s="53">
        <f t="shared" ref="Z13:Z32" si="4">H13/F13</f>
        <v>0.3333333333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2.0</v>
      </c>
      <c r="F14" s="50">
        <v>2.0</v>
      </c>
      <c r="G14" s="49">
        <v>0.0</v>
      </c>
      <c r="H14" s="51">
        <v>2.0</v>
      </c>
      <c r="I14" s="49">
        <v>1.0</v>
      </c>
      <c r="J14" s="49">
        <v>1.0</v>
      </c>
      <c r="K14" s="49">
        <v>0.0</v>
      </c>
      <c r="L14" s="49">
        <v>0.0</v>
      </c>
      <c r="M14" s="49">
        <v>0.0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0.0</v>
      </c>
      <c r="T14" s="49">
        <v>0.0</v>
      </c>
      <c r="U14" s="49">
        <v>1.0</v>
      </c>
      <c r="V14" s="49">
        <v>0.0</v>
      </c>
      <c r="W14" s="52">
        <f t="shared" si="1"/>
        <v>3</v>
      </c>
      <c r="X14" s="53">
        <f t="shared" si="2"/>
        <v>1.5</v>
      </c>
      <c r="Y14" s="53">
        <f t="shared" si="3"/>
        <v>1</v>
      </c>
      <c r="Z14" s="53">
        <f t="shared" si="4"/>
        <v>1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4.0</v>
      </c>
      <c r="F15" s="50">
        <v>2.0</v>
      </c>
      <c r="G15" s="49">
        <v>1.0</v>
      </c>
      <c r="H15" s="51">
        <v>1.0</v>
      </c>
      <c r="I15" s="49">
        <v>0.0</v>
      </c>
      <c r="J15" s="49">
        <v>0.0</v>
      </c>
      <c r="K15" s="49">
        <v>0.0</v>
      </c>
      <c r="L15" s="49">
        <v>1.0</v>
      </c>
      <c r="M15" s="49">
        <v>1.0</v>
      </c>
      <c r="N15" s="49">
        <v>0.0</v>
      </c>
      <c r="O15" s="49">
        <v>0.0</v>
      </c>
      <c r="P15" s="49">
        <v>0.0</v>
      </c>
      <c r="Q15" s="49">
        <v>0.0</v>
      </c>
      <c r="R15" s="49">
        <v>1.0</v>
      </c>
      <c r="S15" s="49">
        <v>0.0</v>
      </c>
      <c r="T15" s="49">
        <v>0.0</v>
      </c>
      <c r="U15" s="49">
        <v>2.0</v>
      </c>
      <c r="V15" s="49">
        <v>0.0</v>
      </c>
      <c r="W15" s="52">
        <f t="shared" si="1"/>
        <v>4</v>
      </c>
      <c r="X15" s="53">
        <f t="shared" si="2"/>
        <v>2</v>
      </c>
      <c r="Y15" s="53">
        <f t="shared" si="3"/>
        <v>0.5</v>
      </c>
      <c r="Z15" s="53">
        <f t="shared" si="4"/>
        <v>0.5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2.0</v>
      </c>
      <c r="F16" s="50">
        <v>2.0</v>
      </c>
      <c r="G16" s="49">
        <v>0.0</v>
      </c>
      <c r="H16" s="56">
        <f>SUM(I16:L16)</f>
        <v>0</v>
      </c>
      <c r="I16" s="49">
        <v>0.0</v>
      </c>
      <c r="J16" s="49">
        <v>0.0</v>
      </c>
      <c r="K16" s="49">
        <v>0.0</v>
      </c>
      <c r="L16" s="49">
        <v>0.0</v>
      </c>
      <c r="M16" s="49">
        <v>0.0</v>
      </c>
      <c r="N16" s="49">
        <v>0.0</v>
      </c>
      <c r="O16" s="49">
        <v>0.0</v>
      </c>
      <c r="P16" s="49">
        <v>0.0</v>
      </c>
      <c r="Q16" s="49">
        <v>0.0</v>
      </c>
      <c r="R16" s="49">
        <v>0.0</v>
      </c>
      <c r="S16" s="49">
        <v>0.0</v>
      </c>
      <c r="T16" s="49">
        <v>0.0</v>
      </c>
      <c r="U16" s="49">
        <v>0.0</v>
      </c>
      <c r="V16" s="49">
        <v>0.0</v>
      </c>
      <c r="W16" s="52">
        <f t="shared" si="1"/>
        <v>0</v>
      </c>
      <c r="X16" s="53">
        <f t="shared" si="2"/>
        <v>0</v>
      </c>
      <c r="Y16" s="53">
        <f t="shared" si="3"/>
        <v>0</v>
      </c>
      <c r="Z16" s="53">
        <f t="shared" si="4"/>
        <v>0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3.0</v>
      </c>
      <c r="F17" s="50">
        <v>2.0</v>
      </c>
      <c r="G17" s="49">
        <v>0.0</v>
      </c>
      <c r="H17" s="51">
        <v>2.0</v>
      </c>
      <c r="I17" s="49">
        <v>1.0</v>
      </c>
      <c r="J17" s="49">
        <v>0.0</v>
      </c>
      <c r="K17" s="49">
        <v>0.0</v>
      </c>
      <c r="L17" s="49">
        <v>0.0</v>
      </c>
      <c r="M17" s="49">
        <v>0.0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0.0</v>
      </c>
      <c r="T17" s="49">
        <v>0.0</v>
      </c>
      <c r="U17" s="49">
        <v>0.0</v>
      </c>
      <c r="V17" s="49">
        <v>0.0</v>
      </c>
      <c r="W17" s="52">
        <f t="shared" si="1"/>
        <v>1</v>
      </c>
      <c r="X17" s="53">
        <f t="shared" si="2"/>
        <v>0.5</v>
      </c>
      <c r="Y17" s="53">
        <f t="shared" si="3"/>
        <v>1</v>
      </c>
      <c r="Z17" s="53">
        <f t="shared" si="4"/>
        <v>1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4.0</v>
      </c>
      <c r="F18" s="52">
        <f t="shared" ref="F18:F32" si="5">E18-M18-P18-Q18-R18</f>
        <v>4</v>
      </c>
      <c r="G18" s="49">
        <v>0.0</v>
      </c>
      <c r="H18" s="56">
        <f t="shared" ref="H18:H19" si="6">SUM(I18:L18)</f>
        <v>0</v>
      </c>
      <c r="I18" s="49">
        <v>0.0</v>
      </c>
      <c r="J18" s="49">
        <v>0.0</v>
      </c>
      <c r="K18" s="49">
        <v>0.0</v>
      </c>
      <c r="L18" s="49">
        <v>0.0</v>
      </c>
      <c r="M18" s="49">
        <v>0.0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2.0</v>
      </c>
      <c r="T18" s="49">
        <v>0.0</v>
      </c>
      <c r="U18" s="49">
        <v>0.0</v>
      </c>
      <c r="V18" s="49">
        <v>0.0</v>
      </c>
      <c r="W18" s="52">
        <f t="shared" si="1"/>
        <v>0</v>
      </c>
      <c r="X18" s="53">
        <f t="shared" si="2"/>
        <v>0</v>
      </c>
      <c r="Y18" s="53">
        <f t="shared" si="3"/>
        <v>0</v>
      </c>
      <c r="Z18" s="53">
        <f t="shared" si="4"/>
        <v>0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49">
        <v>1.0</v>
      </c>
      <c r="E19" s="49">
        <v>1.0</v>
      </c>
      <c r="F19" s="52">
        <f t="shared" si="5"/>
        <v>1</v>
      </c>
      <c r="G19" s="49">
        <v>0.0</v>
      </c>
      <c r="H19" s="56">
        <f t="shared" si="6"/>
        <v>0</v>
      </c>
      <c r="I19" s="49">
        <v>0.0</v>
      </c>
      <c r="J19" s="49">
        <v>0.0</v>
      </c>
      <c r="K19" s="49">
        <v>0.0</v>
      </c>
      <c r="L19" s="49">
        <v>0.0</v>
      </c>
      <c r="M19" s="49">
        <v>0.0</v>
      </c>
      <c r="N19" s="49">
        <v>0.0</v>
      </c>
      <c r="O19" s="49">
        <v>0.0</v>
      </c>
      <c r="P19" s="49">
        <v>0.0</v>
      </c>
      <c r="Q19" s="49">
        <v>0.0</v>
      </c>
      <c r="R19" s="49">
        <v>0.0</v>
      </c>
      <c r="S19" s="49">
        <v>0.0</v>
      </c>
      <c r="T19" s="49">
        <v>0.0</v>
      </c>
      <c r="U19" s="49">
        <v>0.0</v>
      </c>
      <c r="V19" s="49">
        <v>0.0</v>
      </c>
      <c r="W19" s="52">
        <f t="shared" si="1"/>
        <v>0</v>
      </c>
      <c r="X19" s="53">
        <f t="shared" si="2"/>
        <v>0</v>
      </c>
      <c r="Y19" s="53">
        <f t="shared" si="3"/>
        <v>0</v>
      </c>
      <c r="Z19" s="53">
        <f t="shared" si="4"/>
        <v>0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4.0</v>
      </c>
      <c r="F20" s="52">
        <f t="shared" si="5"/>
        <v>4</v>
      </c>
      <c r="G20" s="49">
        <v>1.0</v>
      </c>
      <c r="H20" s="51">
        <v>2.0</v>
      </c>
      <c r="I20" s="49">
        <v>1.0</v>
      </c>
      <c r="J20" s="49">
        <v>0.0</v>
      </c>
      <c r="K20" s="49">
        <v>0.0</v>
      </c>
      <c r="L20" s="49">
        <v>1.0</v>
      </c>
      <c r="M20" s="49">
        <v>0.0</v>
      </c>
      <c r="N20" s="49">
        <v>0.0</v>
      </c>
      <c r="O20" s="49">
        <v>1.0</v>
      </c>
      <c r="P20" s="49">
        <v>0.0</v>
      </c>
      <c r="Q20" s="49">
        <v>0.0</v>
      </c>
      <c r="R20" s="49">
        <v>0.0</v>
      </c>
      <c r="S20" s="49">
        <v>0.0</v>
      </c>
      <c r="T20" s="49">
        <v>0.0</v>
      </c>
      <c r="U20" s="49">
        <v>1.0</v>
      </c>
      <c r="V20" s="49">
        <v>0.0</v>
      </c>
      <c r="W20" s="52">
        <f t="shared" si="1"/>
        <v>5</v>
      </c>
      <c r="X20" s="53">
        <f t="shared" si="2"/>
        <v>1.25</v>
      </c>
      <c r="Y20" s="53">
        <f t="shared" si="3"/>
        <v>0.5</v>
      </c>
      <c r="Z20" s="53">
        <f t="shared" si="4"/>
        <v>0.5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4.0</v>
      </c>
      <c r="F21" s="52">
        <f t="shared" si="5"/>
        <v>4</v>
      </c>
      <c r="G21" s="49">
        <v>0.0</v>
      </c>
      <c r="H21" s="51">
        <v>2.0</v>
      </c>
      <c r="I21" s="49">
        <v>2.0</v>
      </c>
      <c r="J21" s="49">
        <v>0.0</v>
      </c>
      <c r="K21" s="49">
        <v>0.0</v>
      </c>
      <c r="L21" s="49">
        <v>0.0</v>
      </c>
      <c r="M21" s="49">
        <v>0.0</v>
      </c>
      <c r="N21" s="49">
        <v>0.0</v>
      </c>
      <c r="O21" s="49">
        <v>1.0</v>
      </c>
      <c r="P21" s="49">
        <v>0.0</v>
      </c>
      <c r="Q21" s="49">
        <v>0.0</v>
      </c>
      <c r="R21" s="49">
        <v>0.0</v>
      </c>
      <c r="S21" s="49">
        <v>1.0</v>
      </c>
      <c r="T21" s="49">
        <v>0.0</v>
      </c>
      <c r="U21" s="49">
        <v>0.0</v>
      </c>
      <c r="V21" s="49">
        <v>0.0</v>
      </c>
      <c r="W21" s="52">
        <f t="shared" si="1"/>
        <v>2</v>
      </c>
      <c r="X21" s="53">
        <f t="shared" si="2"/>
        <v>0.5</v>
      </c>
      <c r="Y21" s="53">
        <f t="shared" si="3"/>
        <v>0.5</v>
      </c>
      <c r="Z21" s="53">
        <f t="shared" si="4"/>
        <v>0.5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3.0</v>
      </c>
      <c r="F22" s="52">
        <f t="shared" si="5"/>
        <v>3</v>
      </c>
      <c r="G22" s="49">
        <v>0.0</v>
      </c>
      <c r="H22" s="56">
        <f t="shared" ref="H22:H24" si="7">SUM(I22:L22)</f>
        <v>0</v>
      </c>
      <c r="I22" s="49">
        <v>0.0</v>
      </c>
      <c r="J22" s="49">
        <v>0.0</v>
      </c>
      <c r="K22" s="49">
        <v>0.0</v>
      </c>
      <c r="L22" s="49">
        <v>0.0</v>
      </c>
      <c r="M22" s="49">
        <v>0.0</v>
      </c>
      <c r="N22" s="49">
        <v>0.0</v>
      </c>
      <c r="O22" s="49">
        <v>0.0</v>
      </c>
      <c r="P22" s="49">
        <v>0.0</v>
      </c>
      <c r="Q22" s="49">
        <v>0.0</v>
      </c>
      <c r="R22" s="49">
        <v>0.0</v>
      </c>
      <c r="S22" s="49">
        <v>1.0</v>
      </c>
      <c r="T22" s="49">
        <v>0.0</v>
      </c>
      <c r="U22" s="49">
        <v>0.0</v>
      </c>
      <c r="V22" s="49">
        <v>0.0</v>
      </c>
      <c r="W22" s="52">
        <f t="shared" si="1"/>
        <v>0</v>
      </c>
      <c r="X22" s="53">
        <f t="shared" si="2"/>
        <v>0</v>
      </c>
      <c r="Y22" s="53">
        <f t="shared" si="3"/>
        <v>0</v>
      </c>
      <c r="Z22" s="53">
        <f t="shared" si="4"/>
        <v>0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57"/>
      <c r="E23" s="57"/>
      <c r="F23" s="52">
        <f t="shared" si="5"/>
        <v>0</v>
      </c>
      <c r="G23" s="57"/>
      <c r="H23" s="56">
        <f t="shared" si="7"/>
        <v>0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2">
        <f t="shared" si="1"/>
        <v>0</v>
      </c>
      <c r="X23" s="53" t="str">
        <f t="shared" si="2"/>
        <v>#DIV/0!</v>
      </c>
      <c r="Y23" s="53" t="str">
        <f t="shared" si="3"/>
        <v>#DIV/0!</v>
      </c>
      <c r="Z23" s="53" t="str">
        <f t="shared" si="4"/>
        <v>#DIV/0!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57"/>
      <c r="E24" s="57"/>
      <c r="F24" s="52">
        <f t="shared" si="5"/>
        <v>0</v>
      </c>
      <c r="G24" s="57"/>
      <c r="H24" s="56">
        <f t="shared" si="7"/>
        <v>0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2">
        <f t="shared" si="1"/>
        <v>0</v>
      </c>
      <c r="X24" s="53" t="str">
        <f t="shared" si="2"/>
        <v>#DIV/0!</v>
      </c>
      <c r="Y24" s="53" t="str">
        <f t="shared" si="3"/>
        <v>#DIV/0!</v>
      </c>
      <c r="Z24" s="53" t="str">
        <f t="shared" si="4"/>
        <v>#DIV/0!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49">
        <v>1.0</v>
      </c>
      <c r="E25" s="49">
        <v>1.0</v>
      </c>
      <c r="F25" s="52">
        <f t="shared" si="5"/>
        <v>1</v>
      </c>
      <c r="G25" s="49">
        <v>1.0</v>
      </c>
      <c r="H25" s="51">
        <v>1.0</v>
      </c>
      <c r="I25" s="49">
        <v>0.0</v>
      </c>
      <c r="J25" s="49">
        <v>0.0</v>
      </c>
      <c r="K25" s="49">
        <v>0.0</v>
      </c>
      <c r="L25" s="49">
        <v>1.0</v>
      </c>
      <c r="M25" s="49">
        <v>0.0</v>
      </c>
      <c r="N25" s="49">
        <v>0.0</v>
      </c>
      <c r="O25" s="49">
        <v>0.0</v>
      </c>
      <c r="P25" s="49">
        <v>0.0</v>
      </c>
      <c r="Q25" s="49">
        <v>0.0</v>
      </c>
      <c r="R25" s="49">
        <v>0.0</v>
      </c>
      <c r="S25" s="49">
        <v>0.0</v>
      </c>
      <c r="T25" s="49">
        <v>0.0</v>
      </c>
      <c r="U25" s="49">
        <v>1.0</v>
      </c>
      <c r="V25" s="49">
        <v>0.0</v>
      </c>
      <c r="W25" s="52">
        <f t="shared" si="1"/>
        <v>4</v>
      </c>
      <c r="X25" s="53">
        <f t="shared" si="2"/>
        <v>4</v>
      </c>
      <c r="Y25" s="53">
        <f t="shared" si="3"/>
        <v>1</v>
      </c>
      <c r="Z25" s="53">
        <f t="shared" si="4"/>
        <v>1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5"/>
        <v>0</v>
      </c>
      <c r="G26" s="57"/>
      <c r="H26" s="56">
        <f t="shared" ref="H26:H32" si="8">SUM(I26:L26)</f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1"/>
        <v>0</v>
      </c>
      <c r="X26" s="53" t="str">
        <f t="shared" si="2"/>
        <v>#DIV/0!</v>
      </c>
      <c r="Y26" s="53" t="str">
        <f t="shared" si="3"/>
        <v>#DIV/0!</v>
      </c>
      <c r="Z26" s="53" t="str">
        <f t="shared" si="4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57"/>
      <c r="E27" s="57"/>
      <c r="F27" s="52">
        <f t="shared" si="5"/>
        <v>0</v>
      </c>
      <c r="G27" s="57"/>
      <c r="H27" s="56">
        <f t="shared" si="8"/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2">
        <f t="shared" si="1"/>
        <v>0</v>
      </c>
      <c r="X27" s="53" t="str">
        <f t="shared" si="2"/>
        <v>#DIV/0!</v>
      </c>
      <c r="Y27" s="53" t="str">
        <f t="shared" si="3"/>
        <v>#DIV/0!</v>
      </c>
      <c r="Z27" s="53" t="str">
        <f t="shared" si="4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5"/>
        <v>0</v>
      </c>
      <c r="G28" s="57"/>
      <c r="H28" s="56">
        <f t="shared" si="8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1"/>
        <v>0</v>
      </c>
      <c r="X28" s="53" t="str">
        <f t="shared" si="2"/>
        <v>#DIV/0!</v>
      </c>
      <c r="Y28" s="53" t="str">
        <f t="shared" si="3"/>
        <v>#DIV/0!</v>
      </c>
      <c r="Z28" s="53" t="str">
        <f t="shared" si="4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5"/>
        <v>0</v>
      </c>
      <c r="G29" s="57"/>
      <c r="H29" s="56">
        <f t="shared" si="8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1"/>
        <v>0</v>
      </c>
      <c r="X29" s="53" t="str">
        <f t="shared" si="2"/>
        <v>#DIV/0!</v>
      </c>
      <c r="Y29" s="53" t="str">
        <f t="shared" si="3"/>
        <v>#DIV/0!</v>
      </c>
      <c r="Z29" s="53" t="str">
        <f t="shared" si="4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5"/>
        <v>0</v>
      </c>
      <c r="G30" s="57"/>
      <c r="H30" s="56">
        <f t="shared" si="8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1"/>
        <v>0</v>
      </c>
      <c r="X30" s="53" t="str">
        <f t="shared" si="2"/>
        <v>#DIV/0!</v>
      </c>
      <c r="Y30" s="53" t="str">
        <f t="shared" si="3"/>
        <v>#DIV/0!</v>
      </c>
      <c r="Z30" s="53" t="str">
        <f t="shared" si="4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5"/>
        <v>0</v>
      </c>
      <c r="G31" s="57"/>
      <c r="H31" s="56">
        <f t="shared" si="8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1"/>
        <v>0</v>
      </c>
      <c r="X31" s="53" t="str">
        <f t="shared" si="2"/>
        <v>#DIV/0!</v>
      </c>
      <c r="Y31" s="53" t="str">
        <f t="shared" si="3"/>
        <v>#DIV/0!</v>
      </c>
      <c r="Z31" s="53" t="str">
        <f t="shared" si="4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5"/>
        <v>0</v>
      </c>
      <c r="G32" s="57"/>
      <c r="H32" s="56">
        <f t="shared" si="8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1"/>
        <v>0</v>
      </c>
      <c r="X32" s="53" t="str">
        <f t="shared" si="2"/>
        <v>#DIV/0!</v>
      </c>
      <c r="Y32" s="53" t="str">
        <f t="shared" si="3"/>
        <v>#DIV/0!</v>
      </c>
      <c r="Z32" s="53" t="str">
        <f t="shared" si="4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49">
        <v>1.0</v>
      </c>
      <c r="E35" s="70">
        <v>1.0</v>
      </c>
      <c r="F35" s="49">
        <v>8.0</v>
      </c>
      <c r="G35" s="49">
        <v>6.0</v>
      </c>
      <c r="H35" s="49">
        <v>12.0</v>
      </c>
      <c r="I35" s="49">
        <v>6.0</v>
      </c>
      <c r="J35" s="49">
        <v>0.0</v>
      </c>
      <c r="K35" s="49">
        <v>2.0</v>
      </c>
      <c r="L35" s="49">
        <v>1.0</v>
      </c>
      <c r="M35" s="49">
        <v>0.0</v>
      </c>
      <c r="N35" s="49">
        <v>2.0</v>
      </c>
      <c r="O35" s="49">
        <v>0.0</v>
      </c>
      <c r="P35" s="49">
        <v>1.0</v>
      </c>
      <c r="Q35" s="49">
        <v>0.0</v>
      </c>
      <c r="R35" s="49">
        <v>0.0</v>
      </c>
      <c r="S35" s="49">
        <v>0.0</v>
      </c>
      <c r="T35" s="53">
        <f t="shared" ref="T35:T40" si="9">I35/(H35-K35-L35-M35)</f>
        <v>0.6666666667</v>
      </c>
      <c r="U35" s="71">
        <f t="shared" ref="U35:U40" si="10">G35/E35*7</f>
        <v>42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49">
        <v>1.0</v>
      </c>
      <c r="E36" s="70">
        <v>4.0</v>
      </c>
      <c r="F36" s="49">
        <v>1.0</v>
      </c>
      <c r="G36" s="49">
        <v>1.0</v>
      </c>
      <c r="H36" s="49">
        <v>14.0</v>
      </c>
      <c r="I36" s="49">
        <v>1.0</v>
      </c>
      <c r="J36" s="49">
        <v>1.0</v>
      </c>
      <c r="K36" s="49">
        <v>1.0</v>
      </c>
      <c r="L36" s="49">
        <v>0.0</v>
      </c>
      <c r="M36" s="49">
        <v>0.0</v>
      </c>
      <c r="N36" s="49">
        <v>5.0</v>
      </c>
      <c r="O36" s="49">
        <v>0.0</v>
      </c>
      <c r="P36" s="49">
        <v>0.0</v>
      </c>
      <c r="Q36" s="49">
        <v>0.0</v>
      </c>
      <c r="R36" s="49">
        <v>0.0</v>
      </c>
      <c r="S36" s="49">
        <v>0.0</v>
      </c>
      <c r="T36" s="53">
        <f t="shared" si="9"/>
        <v>0.07692307692</v>
      </c>
      <c r="U36" s="71">
        <f t="shared" si="10"/>
        <v>1.75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49">
        <v>1.0</v>
      </c>
      <c r="E37" s="70">
        <v>2.0</v>
      </c>
      <c r="F37" s="49">
        <v>1.0</v>
      </c>
      <c r="G37" s="49">
        <v>1.0</v>
      </c>
      <c r="H37" s="49">
        <v>9.0</v>
      </c>
      <c r="I37" s="49">
        <v>3.0</v>
      </c>
      <c r="J37" s="49">
        <v>0.0</v>
      </c>
      <c r="K37" s="49">
        <v>0.0</v>
      </c>
      <c r="L37" s="49">
        <v>0.0</v>
      </c>
      <c r="M37" s="49">
        <v>0.0</v>
      </c>
      <c r="N37" s="49">
        <v>2.0</v>
      </c>
      <c r="O37" s="49">
        <v>0.0</v>
      </c>
      <c r="P37" s="49">
        <v>0.0</v>
      </c>
      <c r="Q37" s="49">
        <v>0.0</v>
      </c>
      <c r="R37" s="49">
        <v>0.0</v>
      </c>
      <c r="S37" s="49">
        <v>0.0</v>
      </c>
      <c r="T37" s="53">
        <f t="shared" si="9"/>
        <v>0.3333333333</v>
      </c>
      <c r="U37" s="71">
        <f t="shared" si="10"/>
        <v>3.5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9"/>
        <v>#DIV/0!</v>
      </c>
      <c r="U38" s="71" t="str">
        <f t="shared" si="10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9"/>
        <v>#DIV/0!</v>
      </c>
      <c r="U39" s="71" t="str">
        <f t="shared" si="10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9"/>
        <v>#DIV/0!</v>
      </c>
      <c r="U40" s="71" t="str">
        <f t="shared" si="10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8"/>
      <c r="D43" s="77">
        <v>1.0</v>
      </c>
      <c r="E43" s="78"/>
      <c r="F43" s="79"/>
      <c r="G43" s="77">
        <v>6.0</v>
      </c>
      <c r="H43" s="77">
        <v>10.0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P6:AA6"/>
    <mergeCell ref="AD5:AH6"/>
    <mergeCell ref="P5:AA5"/>
    <mergeCell ref="P9:AA9"/>
    <mergeCell ref="P8:AA8"/>
    <mergeCell ref="AG8:AH8"/>
    <mergeCell ref="AD8:AE8"/>
    <mergeCell ref="E7:K7"/>
    <mergeCell ref="E8:K8"/>
    <mergeCell ref="L7:O7"/>
    <mergeCell ref="L8:O8"/>
    <mergeCell ref="M9:O9"/>
    <mergeCell ref="E9:K9"/>
    <mergeCell ref="L6:O6"/>
    <mergeCell ref="E6:K6"/>
    <mergeCell ref="E5:K5"/>
    <mergeCell ref="L5:O5"/>
    <mergeCell ref="B2:AA3"/>
    <mergeCell ref="P7:AA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57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7" t="s">
        <v>164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7" t="s">
        <v>133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161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36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36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165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166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49">
        <v>1.0</v>
      </c>
      <c r="E13" s="49">
        <v>5.0</v>
      </c>
      <c r="F13" s="50">
        <v>4.0</v>
      </c>
      <c r="G13" s="49">
        <v>2.0</v>
      </c>
      <c r="H13" s="51">
        <v>1.0</v>
      </c>
      <c r="I13" s="49">
        <v>0.0</v>
      </c>
      <c r="J13" s="49">
        <v>0.0</v>
      </c>
      <c r="K13" s="49">
        <v>0.0</v>
      </c>
      <c r="L13" s="49">
        <v>0.0</v>
      </c>
      <c r="M13" s="49">
        <v>0.0</v>
      </c>
      <c r="N13" s="49">
        <v>1.0</v>
      </c>
      <c r="O13" s="49">
        <v>0.0</v>
      </c>
      <c r="P13" s="49">
        <v>0.0</v>
      </c>
      <c r="Q13" s="49">
        <v>0.0</v>
      </c>
      <c r="R13" s="49">
        <v>1.0</v>
      </c>
      <c r="S13" s="49">
        <v>2.0</v>
      </c>
      <c r="T13" s="49">
        <v>0.0</v>
      </c>
      <c r="U13" s="49">
        <v>1.0</v>
      </c>
      <c r="V13" s="49">
        <v>0.0</v>
      </c>
      <c r="W13" s="52">
        <f t="shared" ref="W13:W32" si="1">I13+2*J13+3*K13+4*L13</f>
        <v>0</v>
      </c>
      <c r="X13" s="53">
        <f t="shared" ref="X13:X32" si="2">(I13+(2*J13)+(3*K13)+(4*L13))/F13</f>
        <v>0</v>
      </c>
      <c r="Y13" s="53">
        <f t="shared" ref="Y13:Y32" si="3">(H13+M13+P13)/(F13+M13+P13+R13)</f>
        <v>0.2</v>
      </c>
      <c r="Z13" s="53">
        <f t="shared" ref="Z13:Z32" si="4">H13/F13</f>
        <v>0.25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5.0</v>
      </c>
      <c r="F14" s="52">
        <f>E14-M14-P14-Q14-R14</f>
        <v>5</v>
      </c>
      <c r="G14" s="49">
        <v>1.0</v>
      </c>
      <c r="H14" s="51">
        <v>1.0</v>
      </c>
      <c r="I14" s="49">
        <v>0.0</v>
      </c>
      <c r="J14" s="49">
        <v>0.0</v>
      </c>
      <c r="K14" s="49">
        <v>0.0</v>
      </c>
      <c r="L14" s="49">
        <v>1.0</v>
      </c>
      <c r="M14" s="49">
        <v>0.0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0.0</v>
      </c>
      <c r="T14" s="49">
        <v>0.0</v>
      </c>
      <c r="U14" s="49">
        <v>4.0</v>
      </c>
      <c r="V14" s="49">
        <v>0.0</v>
      </c>
      <c r="W14" s="52">
        <f t="shared" si="1"/>
        <v>4</v>
      </c>
      <c r="X14" s="53">
        <f t="shared" si="2"/>
        <v>0.8</v>
      </c>
      <c r="Y14" s="53">
        <f t="shared" si="3"/>
        <v>0.2</v>
      </c>
      <c r="Z14" s="53">
        <f t="shared" si="4"/>
        <v>0.2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2.0</v>
      </c>
      <c r="F15" s="50">
        <v>0.0</v>
      </c>
      <c r="G15" s="49">
        <v>1.0</v>
      </c>
      <c r="H15" s="56">
        <f>SUM(I15:L15)</f>
        <v>0</v>
      </c>
      <c r="I15" s="49">
        <v>0.0</v>
      </c>
      <c r="J15" s="49">
        <v>0.0</v>
      </c>
      <c r="K15" s="49">
        <v>0.0</v>
      </c>
      <c r="L15" s="49">
        <v>0.0</v>
      </c>
      <c r="M15" s="49">
        <v>2.0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0.0</v>
      </c>
      <c r="T15" s="49">
        <v>0.0</v>
      </c>
      <c r="U15" s="49">
        <v>0.0</v>
      </c>
      <c r="V15" s="49">
        <v>0.0</v>
      </c>
      <c r="W15" s="52">
        <f t="shared" si="1"/>
        <v>0</v>
      </c>
      <c r="X15" s="53" t="str">
        <f t="shared" si="2"/>
        <v>#DIV/0!</v>
      </c>
      <c r="Y15" s="53">
        <f t="shared" si="3"/>
        <v>1</v>
      </c>
      <c r="Z15" s="53" t="str">
        <f t="shared" si="4"/>
        <v>#DIV/0!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5.0</v>
      </c>
      <c r="F16" s="50">
        <v>5.0</v>
      </c>
      <c r="G16" s="49">
        <v>1.0</v>
      </c>
      <c r="H16" s="51">
        <v>2.0</v>
      </c>
      <c r="I16" s="49">
        <v>1.0</v>
      </c>
      <c r="J16" s="49">
        <v>1.0</v>
      </c>
      <c r="K16" s="49">
        <v>0.0</v>
      </c>
      <c r="L16" s="49">
        <v>0.0</v>
      </c>
      <c r="M16" s="49">
        <v>0.0</v>
      </c>
      <c r="N16" s="49">
        <v>1.0</v>
      </c>
      <c r="O16" s="49">
        <v>0.0</v>
      </c>
      <c r="P16" s="49">
        <v>0.0</v>
      </c>
      <c r="Q16" s="49">
        <v>0.0</v>
      </c>
      <c r="R16" s="49">
        <v>0.0</v>
      </c>
      <c r="S16" s="49">
        <v>1.0</v>
      </c>
      <c r="T16" s="49">
        <v>0.0</v>
      </c>
      <c r="U16" s="49">
        <v>0.0</v>
      </c>
      <c r="V16" s="49">
        <v>0.0</v>
      </c>
      <c r="W16" s="52">
        <f t="shared" si="1"/>
        <v>3</v>
      </c>
      <c r="X16" s="53">
        <f t="shared" si="2"/>
        <v>0.6</v>
      </c>
      <c r="Y16" s="53">
        <f t="shared" si="3"/>
        <v>0.4</v>
      </c>
      <c r="Z16" s="53">
        <f t="shared" si="4"/>
        <v>0.4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5.0</v>
      </c>
      <c r="F17" s="52">
        <f>E17-M17-P17-Q17-R17</f>
        <v>5</v>
      </c>
      <c r="G17" s="49">
        <v>2.0</v>
      </c>
      <c r="H17" s="51">
        <v>3.0</v>
      </c>
      <c r="I17" s="49">
        <v>1.0</v>
      </c>
      <c r="J17" s="49">
        <v>0.0</v>
      </c>
      <c r="K17" s="49">
        <v>1.0</v>
      </c>
      <c r="L17" s="49">
        <v>1.0</v>
      </c>
      <c r="M17" s="49">
        <v>0.0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0.0</v>
      </c>
      <c r="T17" s="49">
        <v>0.0</v>
      </c>
      <c r="U17" s="49">
        <v>2.0</v>
      </c>
      <c r="V17" s="49">
        <v>0.0</v>
      </c>
      <c r="W17" s="52">
        <f t="shared" si="1"/>
        <v>8</v>
      </c>
      <c r="X17" s="53">
        <f t="shared" si="2"/>
        <v>1.6</v>
      </c>
      <c r="Y17" s="53">
        <f t="shared" si="3"/>
        <v>0.6</v>
      </c>
      <c r="Z17" s="53">
        <f t="shared" si="4"/>
        <v>0.6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2.0</v>
      </c>
      <c r="F18" s="50">
        <v>1.0</v>
      </c>
      <c r="G18" s="49">
        <v>0.0</v>
      </c>
      <c r="H18" s="51">
        <v>1.0</v>
      </c>
      <c r="I18" s="49">
        <v>0.0</v>
      </c>
      <c r="J18" s="49">
        <v>0.0</v>
      </c>
      <c r="K18" s="49">
        <v>1.0</v>
      </c>
      <c r="L18" s="49">
        <v>0.0</v>
      </c>
      <c r="M18" s="49">
        <v>1.0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0.0</v>
      </c>
      <c r="T18" s="49">
        <v>0.0</v>
      </c>
      <c r="U18" s="49">
        <v>0.0</v>
      </c>
      <c r="V18" s="49">
        <v>0.0</v>
      </c>
      <c r="W18" s="52">
        <f t="shared" si="1"/>
        <v>3</v>
      </c>
      <c r="X18" s="53">
        <f t="shared" si="2"/>
        <v>3</v>
      </c>
      <c r="Y18" s="53">
        <f t="shared" si="3"/>
        <v>1</v>
      </c>
      <c r="Z18" s="53">
        <f t="shared" si="4"/>
        <v>1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49">
        <v>1.0</v>
      </c>
      <c r="E19" s="49">
        <v>4.0</v>
      </c>
      <c r="F19" s="52">
        <f t="shared" ref="F19:F32" si="5">E19-M19-P19-Q19-R19</f>
        <v>4</v>
      </c>
      <c r="G19" s="49">
        <v>0.0</v>
      </c>
      <c r="H19" s="51">
        <v>1.0</v>
      </c>
      <c r="I19" s="49">
        <v>1.0</v>
      </c>
      <c r="J19" s="49">
        <v>0.0</v>
      </c>
      <c r="K19" s="49">
        <v>0.0</v>
      </c>
      <c r="L19" s="49">
        <v>0.0</v>
      </c>
      <c r="M19" s="49">
        <v>0.0</v>
      </c>
      <c r="N19" s="49">
        <v>0.0</v>
      </c>
      <c r="O19" s="49">
        <v>0.0</v>
      </c>
      <c r="P19" s="49">
        <v>0.0</v>
      </c>
      <c r="Q19" s="49">
        <v>0.0</v>
      </c>
      <c r="R19" s="49">
        <v>0.0</v>
      </c>
      <c r="S19" s="49">
        <v>0.0</v>
      </c>
      <c r="T19" s="49">
        <v>0.0</v>
      </c>
      <c r="U19" s="49">
        <v>1.0</v>
      </c>
      <c r="V19" s="49">
        <v>0.0</v>
      </c>
      <c r="W19" s="52">
        <f t="shared" si="1"/>
        <v>1</v>
      </c>
      <c r="X19" s="53">
        <f t="shared" si="2"/>
        <v>0.25</v>
      </c>
      <c r="Y19" s="53">
        <f t="shared" si="3"/>
        <v>0.25</v>
      </c>
      <c r="Z19" s="53">
        <f t="shared" si="4"/>
        <v>0.25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2.0</v>
      </c>
      <c r="F20" s="52">
        <f t="shared" si="5"/>
        <v>2</v>
      </c>
      <c r="G20" s="49">
        <v>0.0</v>
      </c>
      <c r="H20" s="51">
        <v>1.0</v>
      </c>
      <c r="I20" s="49">
        <v>1.0</v>
      </c>
      <c r="J20" s="49">
        <v>0.0</v>
      </c>
      <c r="K20" s="49">
        <v>0.0</v>
      </c>
      <c r="L20" s="49">
        <v>0.0</v>
      </c>
      <c r="M20" s="49">
        <v>0.0</v>
      </c>
      <c r="N20" s="49">
        <v>0.0</v>
      </c>
      <c r="O20" s="49">
        <v>0.0</v>
      </c>
      <c r="P20" s="49">
        <v>0.0</v>
      </c>
      <c r="Q20" s="49">
        <v>0.0</v>
      </c>
      <c r="R20" s="49">
        <v>0.0</v>
      </c>
      <c r="S20" s="49">
        <v>1.0</v>
      </c>
      <c r="T20" s="49">
        <v>0.0</v>
      </c>
      <c r="U20" s="49">
        <v>1.0</v>
      </c>
      <c r="V20" s="49">
        <v>0.0</v>
      </c>
      <c r="W20" s="52">
        <f t="shared" si="1"/>
        <v>1</v>
      </c>
      <c r="X20" s="53">
        <f t="shared" si="2"/>
        <v>0.5</v>
      </c>
      <c r="Y20" s="53">
        <f t="shared" si="3"/>
        <v>0.5</v>
      </c>
      <c r="Z20" s="53">
        <f t="shared" si="4"/>
        <v>0.5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2.0</v>
      </c>
      <c r="F21" s="52">
        <f t="shared" si="5"/>
        <v>2</v>
      </c>
      <c r="G21" s="49">
        <v>1.0</v>
      </c>
      <c r="H21" s="56">
        <f>SUM(I21:L21)</f>
        <v>0</v>
      </c>
      <c r="I21" s="49">
        <v>0.0</v>
      </c>
      <c r="J21" s="49">
        <v>0.0</v>
      </c>
      <c r="K21" s="49">
        <v>0.0</v>
      </c>
      <c r="L21" s="49">
        <v>0.0</v>
      </c>
      <c r="M21" s="49">
        <v>0.0</v>
      </c>
      <c r="N21" s="49">
        <v>0.0</v>
      </c>
      <c r="O21" s="49">
        <v>1.0</v>
      </c>
      <c r="P21" s="49">
        <v>0.0</v>
      </c>
      <c r="Q21" s="49">
        <v>0.0</v>
      </c>
      <c r="R21" s="49">
        <v>0.0</v>
      </c>
      <c r="S21" s="49">
        <v>0.0</v>
      </c>
      <c r="T21" s="49">
        <v>0.0</v>
      </c>
      <c r="U21" s="49">
        <v>0.0</v>
      </c>
      <c r="V21" s="49">
        <v>0.0</v>
      </c>
      <c r="W21" s="52">
        <f t="shared" si="1"/>
        <v>0</v>
      </c>
      <c r="X21" s="53">
        <f t="shared" si="2"/>
        <v>0</v>
      </c>
      <c r="Y21" s="53">
        <f t="shared" si="3"/>
        <v>0</v>
      </c>
      <c r="Z21" s="53">
        <f t="shared" si="4"/>
        <v>0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4.0</v>
      </c>
      <c r="F22" s="52">
        <f t="shared" si="5"/>
        <v>4</v>
      </c>
      <c r="G22" s="49">
        <v>2.0</v>
      </c>
      <c r="H22" s="51">
        <v>2.0</v>
      </c>
      <c r="I22" s="49">
        <v>0.0</v>
      </c>
      <c r="J22" s="49">
        <v>0.0</v>
      </c>
      <c r="K22" s="49">
        <v>2.0</v>
      </c>
      <c r="L22" s="49">
        <v>0.0</v>
      </c>
      <c r="M22" s="49">
        <v>0.0</v>
      </c>
      <c r="N22" s="49">
        <v>0.0</v>
      </c>
      <c r="O22" s="49">
        <v>1.0</v>
      </c>
      <c r="P22" s="49">
        <v>0.0</v>
      </c>
      <c r="Q22" s="49">
        <v>0.0</v>
      </c>
      <c r="R22" s="49">
        <v>0.0</v>
      </c>
      <c r="S22" s="49">
        <v>0.0</v>
      </c>
      <c r="T22" s="49">
        <v>0.0</v>
      </c>
      <c r="U22" s="49">
        <v>1.0</v>
      </c>
      <c r="V22" s="49">
        <v>0.0</v>
      </c>
      <c r="W22" s="52">
        <f t="shared" si="1"/>
        <v>6</v>
      </c>
      <c r="X22" s="53">
        <f t="shared" si="2"/>
        <v>1.5</v>
      </c>
      <c r="Y22" s="53">
        <f t="shared" si="3"/>
        <v>0.5</v>
      </c>
      <c r="Z22" s="53">
        <f t="shared" si="4"/>
        <v>0.5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>
        <v>1.0</v>
      </c>
      <c r="E23" s="49">
        <v>2.0</v>
      </c>
      <c r="F23" s="52">
        <f t="shared" si="5"/>
        <v>2</v>
      </c>
      <c r="G23" s="49">
        <v>1.0</v>
      </c>
      <c r="H23" s="51">
        <v>1.0</v>
      </c>
      <c r="I23" s="49">
        <v>1.0</v>
      </c>
      <c r="J23" s="49">
        <v>0.0</v>
      </c>
      <c r="K23" s="49">
        <v>0.0</v>
      </c>
      <c r="L23" s="49">
        <v>0.0</v>
      </c>
      <c r="M23" s="49">
        <v>0.0</v>
      </c>
      <c r="N23" s="49">
        <v>0.0</v>
      </c>
      <c r="O23" s="49">
        <v>0.0</v>
      </c>
      <c r="P23" s="49">
        <v>0.0</v>
      </c>
      <c r="Q23" s="49">
        <v>0.0</v>
      </c>
      <c r="R23" s="49">
        <v>0.0</v>
      </c>
      <c r="S23" s="49">
        <v>0.0</v>
      </c>
      <c r="T23" s="49">
        <v>0.0</v>
      </c>
      <c r="U23" s="49">
        <v>1.0</v>
      </c>
      <c r="V23" s="49">
        <v>0.0</v>
      </c>
      <c r="W23" s="52">
        <f t="shared" si="1"/>
        <v>1</v>
      </c>
      <c r="X23" s="53">
        <f t="shared" si="2"/>
        <v>0.5</v>
      </c>
      <c r="Y23" s="53">
        <f t="shared" si="3"/>
        <v>0.5</v>
      </c>
      <c r="Z23" s="53">
        <f t="shared" si="4"/>
        <v>0.5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57"/>
      <c r="E24" s="57"/>
      <c r="F24" s="52">
        <f t="shared" si="5"/>
        <v>0</v>
      </c>
      <c r="G24" s="57"/>
      <c r="H24" s="56">
        <f t="shared" ref="H24:H32" si="6">SUM(I24:L24)</f>
        <v>0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2">
        <f t="shared" si="1"/>
        <v>0</v>
      </c>
      <c r="X24" s="53" t="str">
        <f t="shared" si="2"/>
        <v>#DIV/0!</v>
      </c>
      <c r="Y24" s="53" t="str">
        <f t="shared" si="3"/>
        <v>#DIV/0!</v>
      </c>
      <c r="Z24" s="53" t="str">
        <f t="shared" si="4"/>
        <v>#DIV/0!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57"/>
      <c r="E25" s="57"/>
      <c r="F25" s="52">
        <f t="shared" si="5"/>
        <v>0</v>
      </c>
      <c r="G25" s="57"/>
      <c r="H25" s="56">
        <f t="shared" si="6"/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2">
        <f t="shared" si="1"/>
        <v>0</v>
      </c>
      <c r="X25" s="53" t="str">
        <f t="shared" si="2"/>
        <v>#DIV/0!</v>
      </c>
      <c r="Y25" s="53" t="str">
        <f t="shared" si="3"/>
        <v>#DIV/0!</v>
      </c>
      <c r="Z25" s="53" t="str">
        <f t="shared" si="4"/>
        <v>#DIV/0!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5"/>
        <v>0</v>
      </c>
      <c r="G26" s="57"/>
      <c r="H26" s="56">
        <f t="shared" si="6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1"/>
        <v>0</v>
      </c>
      <c r="X26" s="53" t="str">
        <f t="shared" si="2"/>
        <v>#DIV/0!</v>
      </c>
      <c r="Y26" s="53" t="str">
        <f t="shared" si="3"/>
        <v>#DIV/0!</v>
      </c>
      <c r="Z26" s="53" t="str">
        <f t="shared" si="4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57"/>
      <c r="E27" s="57"/>
      <c r="F27" s="52">
        <f t="shared" si="5"/>
        <v>0</v>
      </c>
      <c r="G27" s="57"/>
      <c r="H27" s="56">
        <f t="shared" si="6"/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2">
        <f t="shared" si="1"/>
        <v>0</v>
      </c>
      <c r="X27" s="53" t="str">
        <f t="shared" si="2"/>
        <v>#DIV/0!</v>
      </c>
      <c r="Y27" s="53" t="str">
        <f t="shared" si="3"/>
        <v>#DIV/0!</v>
      </c>
      <c r="Z27" s="53" t="str">
        <f t="shared" si="4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5"/>
        <v>0</v>
      </c>
      <c r="G28" s="57"/>
      <c r="H28" s="56">
        <f t="shared" si="6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1"/>
        <v>0</v>
      </c>
      <c r="X28" s="53" t="str">
        <f t="shared" si="2"/>
        <v>#DIV/0!</v>
      </c>
      <c r="Y28" s="53" t="str">
        <f t="shared" si="3"/>
        <v>#DIV/0!</v>
      </c>
      <c r="Z28" s="53" t="str">
        <f t="shared" si="4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5"/>
        <v>0</v>
      </c>
      <c r="G29" s="57"/>
      <c r="H29" s="56">
        <f t="shared" si="6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1"/>
        <v>0</v>
      </c>
      <c r="X29" s="53" t="str">
        <f t="shared" si="2"/>
        <v>#DIV/0!</v>
      </c>
      <c r="Y29" s="53" t="str">
        <f t="shared" si="3"/>
        <v>#DIV/0!</v>
      </c>
      <c r="Z29" s="53" t="str">
        <f t="shared" si="4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5"/>
        <v>0</v>
      </c>
      <c r="G30" s="57"/>
      <c r="H30" s="56">
        <f t="shared" si="6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1"/>
        <v>0</v>
      </c>
      <c r="X30" s="53" t="str">
        <f t="shared" si="2"/>
        <v>#DIV/0!</v>
      </c>
      <c r="Y30" s="53" t="str">
        <f t="shared" si="3"/>
        <v>#DIV/0!</v>
      </c>
      <c r="Z30" s="53" t="str">
        <f t="shared" si="4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5"/>
        <v>0</v>
      </c>
      <c r="G31" s="57"/>
      <c r="H31" s="56">
        <f t="shared" si="6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1"/>
        <v>0</v>
      </c>
      <c r="X31" s="53" t="str">
        <f t="shared" si="2"/>
        <v>#DIV/0!</v>
      </c>
      <c r="Y31" s="53" t="str">
        <f t="shared" si="3"/>
        <v>#DIV/0!</v>
      </c>
      <c r="Z31" s="53" t="str">
        <f t="shared" si="4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5"/>
        <v>0</v>
      </c>
      <c r="G32" s="57"/>
      <c r="H32" s="56">
        <f t="shared" si="6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1"/>
        <v>0</v>
      </c>
      <c r="X32" s="53" t="str">
        <f t="shared" si="2"/>
        <v>#DIV/0!</v>
      </c>
      <c r="Y32" s="53" t="str">
        <f t="shared" si="3"/>
        <v>#DIV/0!</v>
      </c>
      <c r="Z32" s="53" t="str">
        <f t="shared" si="4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49">
        <v>1.0</v>
      </c>
      <c r="E35" s="70">
        <v>4.6</v>
      </c>
      <c r="F35" s="49">
        <v>3.0</v>
      </c>
      <c r="G35" s="49">
        <v>3.0</v>
      </c>
      <c r="H35" s="49">
        <v>19.0</v>
      </c>
      <c r="I35" s="49">
        <v>5.0</v>
      </c>
      <c r="J35" s="49">
        <v>1.0</v>
      </c>
      <c r="K35" s="49">
        <v>1.0</v>
      </c>
      <c r="L35" s="49">
        <v>1.0</v>
      </c>
      <c r="M35" s="49">
        <v>0.0</v>
      </c>
      <c r="N35" s="49">
        <v>8.0</v>
      </c>
      <c r="O35" s="49">
        <v>1.0</v>
      </c>
      <c r="P35" s="49">
        <v>0.0</v>
      </c>
      <c r="Q35" s="49">
        <v>0.0</v>
      </c>
      <c r="R35" s="49">
        <v>0.0</v>
      </c>
      <c r="S35" s="49">
        <v>0.0</v>
      </c>
      <c r="T35" s="53">
        <f t="shared" ref="T35:T40" si="7">I35/(H35-K35-L35-M35)</f>
        <v>0.2941176471</v>
      </c>
      <c r="U35" s="71">
        <f t="shared" ref="U35:U40" si="8">G35/E35*7</f>
        <v>4.565217391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49">
        <v>1.0</v>
      </c>
      <c r="E36" s="70">
        <v>2.3</v>
      </c>
      <c r="F36" s="49">
        <v>0.0</v>
      </c>
      <c r="G36" s="49">
        <v>0.0</v>
      </c>
      <c r="H36" s="49">
        <v>7.0</v>
      </c>
      <c r="I36" s="49">
        <v>0.0</v>
      </c>
      <c r="J36" s="49">
        <v>0.0</v>
      </c>
      <c r="K36" s="49">
        <v>0.0</v>
      </c>
      <c r="L36" s="49">
        <v>0.0</v>
      </c>
      <c r="M36" s="49">
        <v>0.0</v>
      </c>
      <c r="N36" s="49">
        <v>5.0</v>
      </c>
      <c r="O36" s="49">
        <v>0.0</v>
      </c>
      <c r="P36" s="49">
        <v>0.0</v>
      </c>
      <c r="Q36" s="49">
        <v>0.0</v>
      </c>
      <c r="R36" s="49">
        <v>0.0</v>
      </c>
      <c r="S36" s="49">
        <v>0.0</v>
      </c>
      <c r="T36" s="53">
        <f t="shared" si="7"/>
        <v>0</v>
      </c>
      <c r="U36" s="71">
        <f t="shared" si="8"/>
        <v>0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7"/>
        <v>#DIV/0!</v>
      </c>
      <c r="U37" s="71" t="str">
        <f t="shared" si="8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7"/>
        <v>#DIV/0!</v>
      </c>
      <c r="U38" s="71" t="str">
        <f t="shared" si="8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7"/>
        <v>#DIV/0!</v>
      </c>
      <c r="U39" s="71" t="str">
        <f t="shared" si="8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7"/>
        <v>#DIV/0!</v>
      </c>
      <c r="U40" s="71" t="str">
        <f t="shared" si="8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7">
        <v>1.0</v>
      </c>
      <c r="D43" s="78"/>
      <c r="E43" s="78"/>
      <c r="F43" s="79"/>
      <c r="G43" s="77">
        <v>11.0</v>
      </c>
      <c r="H43" s="77">
        <v>3.0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E7:K7"/>
    <mergeCell ref="E8:K8"/>
    <mergeCell ref="AD8:AE8"/>
    <mergeCell ref="AD5:AH6"/>
    <mergeCell ref="AG8:AH8"/>
    <mergeCell ref="E5:K5"/>
    <mergeCell ref="E6:K6"/>
    <mergeCell ref="L5:O5"/>
    <mergeCell ref="L6:O6"/>
    <mergeCell ref="M9:O9"/>
    <mergeCell ref="E9:K9"/>
    <mergeCell ref="B2:AA3"/>
    <mergeCell ref="P5:AA5"/>
    <mergeCell ref="P6:AA6"/>
    <mergeCell ref="P7:AA7"/>
    <mergeCell ref="L8:O8"/>
    <mergeCell ref="P9:AA9"/>
    <mergeCell ref="L7:O7"/>
    <mergeCell ref="P8:AA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0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7" t="s">
        <v>167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7" t="s">
        <v>133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168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36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36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169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170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49">
        <v>1.0</v>
      </c>
      <c r="E13" s="49">
        <v>4.0</v>
      </c>
      <c r="F13" s="52">
        <f>E13-M13-P13-Q13-R13</f>
        <v>4</v>
      </c>
      <c r="G13" s="49">
        <v>2.0</v>
      </c>
      <c r="H13" s="51">
        <v>2.0</v>
      </c>
      <c r="I13" s="49">
        <v>2.0</v>
      </c>
      <c r="J13" s="49">
        <v>0.0</v>
      </c>
      <c r="K13" s="49">
        <v>0.0</v>
      </c>
      <c r="L13" s="49">
        <v>0.0</v>
      </c>
      <c r="M13" s="49">
        <v>0.0</v>
      </c>
      <c r="N13" s="49">
        <v>0.0</v>
      </c>
      <c r="O13" s="49">
        <v>0.0</v>
      </c>
      <c r="P13" s="49">
        <v>0.0</v>
      </c>
      <c r="Q13" s="49">
        <v>0.0</v>
      </c>
      <c r="R13" s="49">
        <v>0.0</v>
      </c>
      <c r="S13" s="49">
        <v>1.0</v>
      </c>
      <c r="T13" s="49">
        <v>0.0</v>
      </c>
      <c r="U13" s="49">
        <v>0.0</v>
      </c>
      <c r="V13" s="49">
        <v>0.0</v>
      </c>
      <c r="W13" s="52">
        <f t="shared" ref="W13:W32" si="1">I13+2*J13+3*K13+4*L13</f>
        <v>2</v>
      </c>
      <c r="X13" s="53">
        <f t="shared" ref="X13:X32" si="2">(I13+(2*J13)+(3*K13)+(4*L13))/F13</f>
        <v>0.5</v>
      </c>
      <c r="Y13" s="53">
        <f t="shared" ref="Y13:Y32" si="3">(H13+M13+P13)/(F13+M13+P13+R13)</f>
        <v>0.5</v>
      </c>
      <c r="Z13" s="53">
        <f t="shared" ref="Z13:Z32" si="4">H13/F13</f>
        <v>0.5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5.0</v>
      </c>
      <c r="F14" s="50">
        <v>4.0</v>
      </c>
      <c r="G14" s="49">
        <v>0.0</v>
      </c>
      <c r="H14" s="51">
        <v>0.0</v>
      </c>
      <c r="I14" s="49">
        <v>0.0</v>
      </c>
      <c r="J14" s="49">
        <v>0.0</v>
      </c>
      <c r="K14" s="49">
        <v>0.0</v>
      </c>
      <c r="L14" s="49">
        <v>0.0</v>
      </c>
      <c r="M14" s="49">
        <v>1.0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1.0</v>
      </c>
      <c r="T14" s="49">
        <v>0.0</v>
      </c>
      <c r="U14" s="49">
        <v>0.0</v>
      </c>
      <c r="V14" s="49">
        <v>0.0</v>
      </c>
      <c r="W14" s="52">
        <f t="shared" si="1"/>
        <v>0</v>
      </c>
      <c r="X14" s="53">
        <f t="shared" si="2"/>
        <v>0</v>
      </c>
      <c r="Y14" s="53">
        <f t="shared" si="3"/>
        <v>0.2</v>
      </c>
      <c r="Z14" s="53">
        <f t="shared" si="4"/>
        <v>0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5.0</v>
      </c>
      <c r="F15" s="52">
        <f t="shared" ref="F15:F16" si="5">E15-M15-P15-Q15-R15</f>
        <v>5</v>
      </c>
      <c r="G15" s="49">
        <v>2.0</v>
      </c>
      <c r="H15" s="51">
        <v>4.0</v>
      </c>
      <c r="I15" s="49">
        <v>4.0</v>
      </c>
      <c r="J15" s="49">
        <v>0.0</v>
      </c>
      <c r="K15" s="49">
        <v>0.0</v>
      </c>
      <c r="L15" s="49">
        <v>0.0</v>
      </c>
      <c r="M15" s="49">
        <v>0.0</v>
      </c>
      <c r="N15" s="49">
        <v>0.0</v>
      </c>
      <c r="O15" s="49">
        <v>1.0</v>
      </c>
      <c r="P15" s="49">
        <v>0.0</v>
      </c>
      <c r="Q15" s="49">
        <v>0.0</v>
      </c>
      <c r="R15" s="49">
        <v>0.0</v>
      </c>
      <c r="S15" s="49">
        <v>0.0</v>
      </c>
      <c r="T15" s="49">
        <v>0.0</v>
      </c>
      <c r="U15" s="49">
        <v>1.0</v>
      </c>
      <c r="V15" s="49">
        <v>0.0</v>
      </c>
      <c r="W15" s="52">
        <f t="shared" si="1"/>
        <v>4</v>
      </c>
      <c r="X15" s="53">
        <f t="shared" si="2"/>
        <v>0.8</v>
      </c>
      <c r="Y15" s="53">
        <f t="shared" si="3"/>
        <v>0.8</v>
      </c>
      <c r="Z15" s="53">
        <f t="shared" si="4"/>
        <v>0.8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57"/>
      <c r="E16" s="57"/>
      <c r="F16" s="52">
        <f t="shared" si="5"/>
        <v>0</v>
      </c>
      <c r="G16" s="57"/>
      <c r="H16" s="56">
        <f>SUM(I16:L16)</f>
        <v>0</v>
      </c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2">
        <f t="shared" si="1"/>
        <v>0</v>
      </c>
      <c r="X16" s="53" t="str">
        <f t="shared" si="2"/>
        <v>#DIV/0!</v>
      </c>
      <c r="Y16" s="53" t="str">
        <f t="shared" si="3"/>
        <v>#DIV/0!</v>
      </c>
      <c r="Z16" s="53" t="str">
        <f t="shared" si="4"/>
        <v>#DIV/0!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1.0</v>
      </c>
      <c r="F17" s="50">
        <v>1.0</v>
      </c>
      <c r="G17" s="49">
        <v>1.0</v>
      </c>
      <c r="H17" s="51">
        <v>1.0</v>
      </c>
      <c r="I17" s="49">
        <v>0.0</v>
      </c>
      <c r="J17" s="49">
        <v>0.0</v>
      </c>
      <c r="K17" s="49">
        <v>0.0</v>
      </c>
      <c r="L17" s="49">
        <v>1.0</v>
      </c>
      <c r="M17" s="49">
        <v>0.0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0.0</v>
      </c>
      <c r="T17" s="49">
        <v>0.0</v>
      </c>
      <c r="U17" s="49">
        <v>3.0</v>
      </c>
      <c r="V17" s="49">
        <v>0.0</v>
      </c>
      <c r="W17" s="52">
        <f t="shared" si="1"/>
        <v>4</v>
      </c>
      <c r="X17" s="53">
        <f t="shared" si="2"/>
        <v>4</v>
      </c>
      <c r="Y17" s="53">
        <f t="shared" si="3"/>
        <v>1</v>
      </c>
      <c r="Z17" s="53">
        <f t="shared" si="4"/>
        <v>1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4.0</v>
      </c>
      <c r="F18" s="50">
        <v>3.0</v>
      </c>
      <c r="G18" s="49">
        <v>0.0</v>
      </c>
      <c r="H18" s="51">
        <v>2.0</v>
      </c>
      <c r="I18" s="49">
        <v>2.0</v>
      </c>
      <c r="J18" s="49">
        <v>0.0</v>
      </c>
      <c r="K18" s="49">
        <v>0.0</v>
      </c>
      <c r="L18" s="49">
        <v>0.0</v>
      </c>
      <c r="M18" s="49">
        <v>1.0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0.0</v>
      </c>
      <c r="T18" s="49">
        <v>0.0</v>
      </c>
      <c r="U18" s="49">
        <v>0.0</v>
      </c>
      <c r="V18" s="49">
        <v>0.0</v>
      </c>
      <c r="W18" s="52">
        <f t="shared" si="1"/>
        <v>2</v>
      </c>
      <c r="X18" s="53">
        <f t="shared" si="2"/>
        <v>0.6666666667</v>
      </c>
      <c r="Y18" s="53">
        <f t="shared" si="3"/>
        <v>0.75</v>
      </c>
      <c r="Z18" s="53">
        <f t="shared" si="4"/>
        <v>0.6666666667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ref="F19:F20" si="6">E19-M19-P19-Q19-R19</f>
        <v>0</v>
      </c>
      <c r="G19" s="57"/>
      <c r="H19" s="56">
        <f t="shared" ref="H19:H20" si="7">SUM(I19:L19)</f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1"/>
        <v>0</v>
      </c>
      <c r="X19" s="53" t="str">
        <f t="shared" si="2"/>
        <v>#DIV/0!</v>
      </c>
      <c r="Y19" s="53" t="str">
        <f t="shared" si="3"/>
        <v>#DIV/0!</v>
      </c>
      <c r="Z19" s="53" t="str">
        <f t="shared" si="4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57"/>
      <c r="E20" s="57"/>
      <c r="F20" s="52">
        <f t="shared" si="6"/>
        <v>0</v>
      </c>
      <c r="G20" s="57"/>
      <c r="H20" s="56">
        <f t="shared" si="7"/>
        <v>0</v>
      </c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2">
        <f t="shared" si="1"/>
        <v>0</v>
      </c>
      <c r="X20" s="53" t="str">
        <f t="shared" si="2"/>
        <v>#DIV/0!</v>
      </c>
      <c r="Y20" s="53" t="str">
        <f t="shared" si="3"/>
        <v>#DIV/0!</v>
      </c>
      <c r="Z20" s="53" t="str">
        <f t="shared" si="4"/>
        <v>#DIV/0!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49">
        <v>1.0</v>
      </c>
      <c r="E21" s="49">
        <v>4.0</v>
      </c>
      <c r="F21" s="50">
        <v>3.0</v>
      </c>
      <c r="G21" s="49">
        <v>1.0</v>
      </c>
      <c r="H21" s="51">
        <v>1.0</v>
      </c>
      <c r="I21" s="49">
        <v>1.0</v>
      </c>
      <c r="J21" s="49">
        <v>0.0</v>
      </c>
      <c r="K21" s="49">
        <v>0.0</v>
      </c>
      <c r="L21" s="49">
        <v>0.0</v>
      </c>
      <c r="M21" s="49">
        <v>1.0</v>
      </c>
      <c r="N21" s="49">
        <v>0.0</v>
      </c>
      <c r="O21" s="49">
        <v>0.0</v>
      </c>
      <c r="P21" s="49">
        <v>0.0</v>
      </c>
      <c r="Q21" s="49">
        <v>0.0</v>
      </c>
      <c r="R21" s="49">
        <v>0.0</v>
      </c>
      <c r="S21" s="49">
        <v>1.0</v>
      </c>
      <c r="T21" s="49">
        <v>0.0</v>
      </c>
      <c r="U21" s="49">
        <v>1.0</v>
      </c>
      <c r="V21" s="49">
        <v>0.0</v>
      </c>
      <c r="W21" s="52">
        <f t="shared" si="1"/>
        <v>1</v>
      </c>
      <c r="X21" s="53">
        <f t="shared" si="2"/>
        <v>0.3333333333</v>
      </c>
      <c r="Y21" s="53">
        <f t="shared" si="3"/>
        <v>0.5</v>
      </c>
      <c r="Z21" s="53">
        <f t="shared" si="4"/>
        <v>0.3333333333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49">
        <v>1.0</v>
      </c>
      <c r="E22" s="49">
        <v>4.0</v>
      </c>
      <c r="F22" s="52">
        <f>E22-M22-P22-Q22-R22</f>
        <v>4</v>
      </c>
      <c r="G22" s="49">
        <v>0.0</v>
      </c>
      <c r="H22" s="51">
        <v>0.0</v>
      </c>
      <c r="I22" s="49">
        <v>0.0</v>
      </c>
      <c r="J22" s="49">
        <v>0.0</v>
      </c>
      <c r="K22" s="49">
        <v>0.0</v>
      </c>
      <c r="L22" s="49">
        <v>0.0</v>
      </c>
      <c r="M22" s="49">
        <v>0.0</v>
      </c>
      <c r="N22" s="49">
        <v>1.0</v>
      </c>
      <c r="O22" s="49">
        <v>0.0</v>
      </c>
      <c r="P22" s="49">
        <v>0.0</v>
      </c>
      <c r="Q22" s="49">
        <v>0.0</v>
      </c>
      <c r="R22" s="49">
        <v>0.0</v>
      </c>
      <c r="S22" s="49">
        <v>1.0</v>
      </c>
      <c r="T22" s="49">
        <v>0.0</v>
      </c>
      <c r="U22" s="49">
        <v>0.0</v>
      </c>
      <c r="V22" s="49">
        <v>0.0</v>
      </c>
      <c r="W22" s="52">
        <f t="shared" si="1"/>
        <v>0</v>
      </c>
      <c r="X22" s="53">
        <f t="shared" si="2"/>
        <v>0</v>
      </c>
      <c r="Y22" s="53">
        <f t="shared" si="3"/>
        <v>0</v>
      </c>
      <c r="Z22" s="53">
        <f t="shared" si="4"/>
        <v>0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>
        <v>1.0</v>
      </c>
      <c r="E23" s="49">
        <v>4.0</v>
      </c>
      <c r="F23" s="50">
        <v>3.0</v>
      </c>
      <c r="G23" s="49">
        <v>1.0</v>
      </c>
      <c r="H23" s="51">
        <v>0.0</v>
      </c>
      <c r="I23" s="49">
        <v>0.0</v>
      </c>
      <c r="J23" s="49">
        <v>0.0</v>
      </c>
      <c r="K23" s="49">
        <v>0.0</v>
      </c>
      <c r="L23" s="49">
        <v>0.0</v>
      </c>
      <c r="M23" s="49">
        <v>1.0</v>
      </c>
      <c r="N23" s="49">
        <v>0.0</v>
      </c>
      <c r="O23" s="49">
        <v>0.0</v>
      </c>
      <c r="P23" s="49">
        <v>0.0</v>
      </c>
      <c r="Q23" s="49">
        <v>0.0</v>
      </c>
      <c r="R23" s="49">
        <v>0.0</v>
      </c>
      <c r="S23" s="49">
        <v>0.0</v>
      </c>
      <c r="T23" s="49">
        <v>0.0</v>
      </c>
      <c r="U23" s="49">
        <v>0.0</v>
      </c>
      <c r="V23" s="49">
        <v>0.0</v>
      </c>
      <c r="W23" s="52">
        <f t="shared" si="1"/>
        <v>0</v>
      </c>
      <c r="X23" s="53">
        <f t="shared" si="2"/>
        <v>0</v>
      </c>
      <c r="Y23" s="53">
        <f t="shared" si="3"/>
        <v>0.25</v>
      </c>
      <c r="Z23" s="53">
        <f t="shared" si="4"/>
        <v>0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4.0</v>
      </c>
      <c r="F24" s="52">
        <f t="shared" ref="F24:F32" si="8">E24-M24-P24-Q24-R24</f>
        <v>4</v>
      </c>
      <c r="G24" s="49">
        <v>1.0</v>
      </c>
      <c r="H24" s="51">
        <v>1.0</v>
      </c>
      <c r="I24" s="49">
        <v>1.0</v>
      </c>
      <c r="J24" s="49">
        <v>0.0</v>
      </c>
      <c r="K24" s="49">
        <v>0.0</v>
      </c>
      <c r="L24" s="49">
        <v>0.0</v>
      </c>
      <c r="M24" s="49">
        <v>0.0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2.0</v>
      </c>
      <c r="T24" s="49">
        <v>0.0</v>
      </c>
      <c r="U24" s="49">
        <v>0.0</v>
      </c>
      <c r="V24" s="49">
        <v>0.0</v>
      </c>
      <c r="W24" s="52">
        <f t="shared" si="1"/>
        <v>1</v>
      </c>
      <c r="X24" s="53">
        <f t="shared" si="2"/>
        <v>0.25</v>
      </c>
      <c r="Y24" s="53">
        <f t="shared" si="3"/>
        <v>0.25</v>
      </c>
      <c r="Z24" s="53">
        <f t="shared" si="4"/>
        <v>0.25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49">
        <v>1.0</v>
      </c>
      <c r="E25" s="49">
        <v>5.0</v>
      </c>
      <c r="F25" s="52">
        <f t="shared" si="8"/>
        <v>5</v>
      </c>
      <c r="G25" s="49">
        <v>2.0</v>
      </c>
      <c r="H25" s="51">
        <v>3.0</v>
      </c>
      <c r="I25" s="49">
        <v>1.0</v>
      </c>
      <c r="J25" s="49">
        <v>0.0</v>
      </c>
      <c r="K25" s="49">
        <v>0.0</v>
      </c>
      <c r="L25" s="49">
        <v>2.0</v>
      </c>
      <c r="M25" s="49">
        <v>0.0</v>
      </c>
      <c r="N25" s="49">
        <v>0.0</v>
      </c>
      <c r="O25" s="49">
        <v>0.0</v>
      </c>
      <c r="P25" s="49">
        <v>0.0</v>
      </c>
      <c r="Q25" s="49">
        <v>0.0</v>
      </c>
      <c r="R25" s="49">
        <v>0.0</v>
      </c>
      <c r="S25" s="49">
        <v>1.0</v>
      </c>
      <c r="T25" s="49">
        <v>0.0</v>
      </c>
      <c r="U25" s="49">
        <v>5.0</v>
      </c>
      <c r="V25" s="49">
        <v>0.0</v>
      </c>
      <c r="W25" s="52">
        <f t="shared" si="1"/>
        <v>9</v>
      </c>
      <c r="X25" s="53">
        <f t="shared" si="2"/>
        <v>1.8</v>
      </c>
      <c r="Y25" s="53">
        <f t="shared" si="3"/>
        <v>0.6</v>
      </c>
      <c r="Z25" s="53">
        <f t="shared" si="4"/>
        <v>0.6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si="8"/>
        <v>0</v>
      </c>
      <c r="G26" s="57"/>
      <c r="H26" s="56">
        <f t="shared" ref="H26:H32" si="9">SUM(I26:L26)</f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1"/>
        <v>0</v>
      </c>
      <c r="X26" s="53" t="str">
        <f t="shared" si="2"/>
        <v>#DIV/0!</v>
      </c>
      <c r="Y26" s="53" t="str">
        <f t="shared" si="3"/>
        <v>#DIV/0!</v>
      </c>
      <c r="Z26" s="53" t="str">
        <f t="shared" si="4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57"/>
      <c r="E27" s="57"/>
      <c r="F27" s="52">
        <f t="shared" si="8"/>
        <v>0</v>
      </c>
      <c r="G27" s="57"/>
      <c r="H27" s="56">
        <f t="shared" si="9"/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2">
        <f t="shared" si="1"/>
        <v>0</v>
      </c>
      <c r="X27" s="53" t="str">
        <f t="shared" si="2"/>
        <v>#DIV/0!</v>
      </c>
      <c r="Y27" s="53" t="str">
        <f t="shared" si="3"/>
        <v>#DIV/0!</v>
      </c>
      <c r="Z27" s="53" t="str">
        <f t="shared" si="4"/>
        <v>#DIV/0!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57"/>
      <c r="E28" s="57"/>
      <c r="F28" s="52">
        <f t="shared" si="8"/>
        <v>0</v>
      </c>
      <c r="G28" s="57"/>
      <c r="H28" s="56">
        <f t="shared" si="9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2">
        <f t="shared" si="1"/>
        <v>0</v>
      </c>
      <c r="X28" s="53" t="str">
        <f t="shared" si="2"/>
        <v>#DIV/0!</v>
      </c>
      <c r="Y28" s="53" t="str">
        <f t="shared" si="3"/>
        <v>#DIV/0!</v>
      </c>
      <c r="Z28" s="53" t="str">
        <f t="shared" si="4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si="8"/>
        <v>0</v>
      </c>
      <c r="G29" s="57"/>
      <c r="H29" s="56">
        <f t="shared" si="9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1"/>
        <v>0</v>
      </c>
      <c r="X29" s="53" t="str">
        <f t="shared" si="2"/>
        <v>#DIV/0!</v>
      </c>
      <c r="Y29" s="53" t="str">
        <f t="shared" si="3"/>
        <v>#DIV/0!</v>
      </c>
      <c r="Z29" s="53" t="str">
        <f t="shared" si="4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8"/>
        <v>0</v>
      </c>
      <c r="G30" s="57"/>
      <c r="H30" s="56">
        <f t="shared" si="9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1"/>
        <v>0</v>
      </c>
      <c r="X30" s="53" t="str">
        <f t="shared" si="2"/>
        <v>#DIV/0!</v>
      </c>
      <c r="Y30" s="53" t="str">
        <f t="shared" si="3"/>
        <v>#DIV/0!</v>
      </c>
      <c r="Z30" s="53" t="str">
        <f t="shared" si="4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8"/>
        <v>0</v>
      </c>
      <c r="G31" s="57"/>
      <c r="H31" s="56">
        <f t="shared" si="9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1"/>
        <v>0</v>
      </c>
      <c r="X31" s="53" t="str">
        <f t="shared" si="2"/>
        <v>#DIV/0!</v>
      </c>
      <c r="Y31" s="53" t="str">
        <f t="shared" si="3"/>
        <v>#DIV/0!</v>
      </c>
      <c r="Z31" s="53" t="str">
        <f t="shared" si="4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8"/>
        <v>0</v>
      </c>
      <c r="G32" s="57"/>
      <c r="H32" s="56">
        <f t="shared" si="9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1"/>
        <v>0</v>
      </c>
      <c r="X32" s="53" t="str">
        <f t="shared" si="2"/>
        <v>#DIV/0!</v>
      </c>
      <c r="Y32" s="53" t="str">
        <f t="shared" si="3"/>
        <v>#DIV/0!</v>
      </c>
      <c r="Z32" s="53" t="str">
        <f t="shared" si="4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57"/>
      <c r="E35" s="74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3" t="str">
        <f t="shared" ref="T35:T40" si="10">I35/(H35-K35-L35-M35)</f>
        <v>#DIV/0!</v>
      </c>
      <c r="U35" s="71" t="str">
        <f t="shared" ref="U35:U40" si="11">G35/E35*7</f>
        <v>#DIV/0!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10"/>
        <v>#DIV/0!</v>
      </c>
      <c r="U36" s="71" t="str">
        <f t="shared" si="11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49">
        <v>1.0</v>
      </c>
      <c r="E37" s="70">
        <v>7.0</v>
      </c>
      <c r="F37" s="49">
        <v>1.0</v>
      </c>
      <c r="G37" s="49">
        <v>0.0</v>
      </c>
      <c r="H37" s="49">
        <v>26.0</v>
      </c>
      <c r="I37" s="49">
        <v>4.0</v>
      </c>
      <c r="J37" s="49">
        <v>0.0</v>
      </c>
      <c r="K37" s="49">
        <v>2.0</v>
      </c>
      <c r="L37" s="49">
        <v>0.0</v>
      </c>
      <c r="M37" s="49">
        <v>0.0</v>
      </c>
      <c r="N37" s="49">
        <v>9.0</v>
      </c>
      <c r="O37" s="49">
        <v>1.0</v>
      </c>
      <c r="P37" s="49">
        <v>0.0</v>
      </c>
      <c r="Q37" s="49">
        <v>1.0</v>
      </c>
      <c r="R37" s="49">
        <v>0.0</v>
      </c>
      <c r="S37" s="49">
        <v>0.0</v>
      </c>
      <c r="T37" s="53">
        <f t="shared" si="10"/>
        <v>0.1666666667</v>
      </c>
      <c r="U37" s="71">
        <f t="shared" si="11"/>
        <v>0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57"/>
      <c r="E38" s="74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3" t="str">
        <f t="shared" si="10"/>
        <v>#DIV/0!</v>
      </c>
      <c r="U38" s="71" t="str">
        <f t="shared" si="11"/>
        <v>#DIV/0!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10"/>
        <v>#DIV/0!</v>
      </c>
      <c r="U39" s="71" t="str">
        <f t="shared" si="11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10"/>
        <v>#DIV/0!</v>
      </c>
      <c r="U40" s="71" t="str">
        <f t="shared" si="11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7">
        <v>1.0</v>
      </c>
      <c r="D43" s="78"/>
      <c r="E43" s="78"/>
      <c r="F43" s="79"/>
      <c r="G43" s="77">
        <v>10.0</v>
      </c>
      <c r="H43" s="77">
        <v>1.0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E6:K6"/>
    <mergeCell ref="E7:K7"/>
    <mergeCell ref="M9:O9"/>
    <mergeCell ref="L5:O5"/>
    <mergeCell ref="E9:K9"/>
    <mergeCell ref="E5:K5"/>
    <mergeCell ref="E8:K8"/>
    <mergeCell ref="P8:AA8"/>
    <mergeCell ref="AD8:AE8"/>
    <mergeCell ref="AD5:AH6"/>
    <mergeCell ref="AG8:AH8"/>
    <mergeCell ref="L6:O6"/>
    <mergeCell ref="P6:AA6"/>
    <mergeCell ref="P5:AA5"/>
    <mergeCell ref="P9:AA9"/>
    <mergeCell ref="L7:O7"/>
    <mergeCell ref="L8:O8"/>
    <mergeCell ref="P7:AA7"/>
    <mergeCell ref="B2:AA3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6.14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15.0" customHeight="1">
      <c r="A2" s="1"/>
      <c r="B2" s="9" t="s">
        <v>12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3"/>
      <c r="AB2" s="5"/>
      <c r="AC2" s="5"/>
      <c r="AD2" s="5"/>
      <c r="AE2" s="5"/>
      <c r="AF2" s="5"/>
      <c r="AG2" s="5"/>
      <c r="AH2" s="5"/>
      <c r="AI2" s="5"/>
    </row>
    <row r="3" ht="15.0" customHeight="1">
      <c r="A3" s="1"/>
      <c r="B3" s="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7"/>
      <c r="AB3" s="5"/>
      <c r="AC3" s="5"/>
      <c r="AD3" s="5"/>
      <c r="AE3" s="5"/>
      <c r="AF3" s="5"/>
      <c r="AG3" s="5"/>
      <c r="AH3" s="5"/>
      <c r="AI3" s="5"/>
    </row>
    <row r="4" ht="15.75" customHeight="1">
      <c r="A4" s="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5"/>
      <c r="AB4" s="5"/>
      <c r="AC4" s="5"/>
      <c r="AD4" s="5"/>
      <c r="AE4" s="5"/>
      <c r="AF4" s="5"/>
      <c r="AG4" s="5"/>
      <c r="AH4" s="5"/>
      <c r="AI4" s="5"/>
    </row>
    <row r="5" ht="15.75" customHeight="1">
      <c r="A5" s="14"/>
      <c r="B5" s="15"/>
      <c r="C5" s="16" t="s">
        <v>13</v>
      </c>
      <c r="D5" s="16"/>
      <c r="E5" s="17" t="s">
        <v>171</v>
      </c>
      <c r="F5" s="18"/>
      <c r="G5" s="18"/>
      <c r="H5" s="18"/>
      <c r="I5" s="18"/>
      <c r="J5" s="18"/>
      <c r="K5" s="20"/>
      <c r="L5" s="22" t="s">
        <v>16</v>
      </c>
      <c r="M5" s="23"/>
      <c r="N5" s="23"/>
      <c r="O5" s="26"/>
      <c r="P5" s="17" t="s">
        <v>133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20"/>
      <c r="AB5" s="16"/>
      <c r="AC5" s="16"/>
      <c r="AD5" s="30" t="s">
        <v>19</v>
      </c>
      <c r="AE5" s="10"/>
      <c r="AF5" s="10"/>
      <c r="AG5" s="10"/>
      <c r="AH5" s="3"/>
      <c r="AI5" s="16"/>
    </row>
    <row r="6" ht="15.75" customHeight="1">
      <c r="A6" s="14"/>
      <c r="B6" s="15"/>
      <c r="C6" s="16" t="s">
        <v>35</v>
      </c>
      <c r="D6" s="16"/>
      <c r="E6" s="33" t="s">
        <v>36</v>
      </c>
      <c r="F6" s="34"/>
      <c r="G6" s="34"/>
      <c r="H6" s="34"/>
      <c r="I6" s="34"/>
      <c r="J6" s="34"/>
      <c r="K6" s="38"/>
      <c r="L6" s="22" t="s">
        <v>46</v>
      </c>
      <c r="M6" s="23"/>
      <c r="N6" s="23"/>
      <c r="O6" s="26"/>
      <c r="P6" s="33" t="s">
        <v>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8"/>
      <c r="AB6" s="12"/>
      <c r="AC6" s="12"/>
      <c r="AD6" s="6"/>
      <c r="AE6" s="11"/>
      <c r="AF6" s="11"/>
      <c r="AG6" s="11"/>
      <c r="AH6" s="7"/>
      <c r="AI6" s="12"/>
    </row>
    <row r="7" ht="15.75" customHeight="1">
      <c r="A7" s="14"/>
      <c r="B7" s="15"/>
      <c r="C7" s="16" t="s">
        <v>48</v>
      </c>
      <c r="D7" s="16"/>
      <c r="E7" s="33" t="s">
        <v>172</v>
      </c>
      <c r="F7" s="34"/>
      <c r="G7" s="34"/>
      <c r="H7" s="34"/>
      <c r="I7" s="34"/>
      <c r="J7" s="34"/>
      <c r="K7" s="38"/>
      <c r="L7" s="22" t="s">
        <v>50</v>
      </c>
      <c r="M7" s="23"/>
      <c r="N7" s="23"/>
      <c r="O7" s="26"/>
      <c r="P7" s="33" t="s">
        <v>36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8"/>
      <c r="AB7" s="12"/>
      <c r="AC7" s="12"/>
      <c r="AD7" s="12"/>
      <c r="AE7" s="12"/>
      <c r="AF7" s="12"/>
      <c r="AG7" s="12"/>
      <c r="AH7" s="12"/>
      <c r="AI7" s="12"/>
    </row>
    <row r="8" ht="15.75" customHeight="1">
      <c r="A8" s="14"/>
      <c r="B8" s="15"/>
      <c r="C8" s="16" t="s">
        <v>51</v>
      </c>
      <c r="D8" s="16"/>
      <c r="E8" s="33" t="s">
        <v>36</v>
      </c>
      <c r="F8" s="34"/>
      <c r="G8" s="34"/>
      <c r="H8" s="34"/>
      <c r="I8" s="34"/>
      <c r="J8" s="34"/>
      <c r="K8" s="38"/>
      <c r="L8" s="22" t="s">
        <v>52</v>
      </c>
      <c r="M8" s="23"/>
      <c r="N8" s="23"/>
      <c r="O8" s="26"/>
      <c r="P8" s="39"/>
      <c r="Q8" s="34"/>
      <c r="R8" s="34"/>
      <c r="S8" s="34"/>
      <c r="T8" s="34"/>
      <c r="U8" s="34"/>
      <c r="V8" s="34"/>
      <c r="W8" s="34"/>
      <c r="X8" s="34"/>
      <c r="Y8" s="34"/>
      <c r="Z8" s="34"/>
      <c r="AA8" s="38"/>
      <c r="AB8" s="12"/>
      <c r="AC8" s="12"/>
      <c r="AD8" s="40" t="s">
        <v>53</v>
      </c>
      <c r="AE8" s="41"/>
      <c r="AF8" s="5"/>
      <c r="AG8" s="40" t="s">
        <v>54</v>
      </c>
      <c r="AH8" s="41"/>
      <c r="AI8" s="12"/>
    </row>
    <row r="9" ht="15.75" customHeight="1">
      <c r="A9" s="14"/>
      <c r="B9" s="15"/>
      <c r="C9" s="16" t="s">
        <v>55</v>
      </c>
      <c r="D9" s="16"/>
      <c r="E9" s="42" t="s">
        <v>173</v>
      </c>
      <c r="F9" s="34"/>
      <c r="G9" s="34"/>
      <c r="H9" s="34"/>
      <c r="I9" s="34"/>
      <c r="J9" s="34"/>
      <c r="K9" s="38"/>
      <c r="L9" s="16"/>
      <c r="M9" s="22" t="s">
        <v>58</v>
      </c>
      <c r="N9" s="23"/>
      <c r="O9" s="26"/>
      <c r="P9" s="42" t="s">
        <v>174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8"/>
      <c r="AB9" s="12"/>
      <c r="AC9" s="12"/>
      <c r="AD9" s="43" t="s">
        <v>1</v>
      </c>
      <c r="AE9" s="44" t="s">
        <v>61</v>
      </c>
      <c r="AF9" s="5"/>
      <c r="AG9" s="43" t="s">
        <v>1</v>
      </c>
      <c r="AH9" s="44" t="s">
        <v>61</v>
      </c>
      <c r="AI9" s="12"/>
    </row>
    <row r="10" ht="15.75" customHeight="1">
      <c r="A10" s="1"/>
      <c r="B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6"/>
      <c r="AC10" s="46"/>
      <c r="AD10" s="43" t="s">
        <v>21</v>
      </c>
      <c r="AE10" s="44" t="s">
        <v>62</v>
      </c>
      <c r="AF10" s="5"/>
      <c r="AG10" s="43" t="s">
        <v>63</v>
      </c>
      <c r="AH10" s="44" t="s">
        <v>64</v>
      </c>
      <c r="AI10" s="46"/>
    </row>
    <row r="11" ht="15.75" customHeight="1">
      <c r="A11" s="1"/>
      <c r="B11" s="25" t="s">
        <v>17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5"/>
      <c r="AB11" s="46"/>
      <c r="AC11" s="46"/>
      <c r="AD11" s="43" t="s">
        <v>23</v>
      </c>
      <c r="AE11" s="44" t="s">
        <v>65</v>
      </c>
      <c r="AF11" s="5"/>
      <c r="AG11" s="43" t="s">
        <v>23</v>
      </c>
      <c r="AH11" s="44" t="s">
        <v>66</v>
      </c>
      <c r="AI11" s="46"/>
    </row>
    <row r="12" ht="15.75" customHeight="1">
      <c r="A12" s="27"/>
      <c r="B12" s="29" t="s">
        <v>18</v>
      </c>
      <c r="C12" s="29" t="s">
        <v>20</v>
      </c>
      <c r="D12" s="29" t="s">
        <v>1</v>
      </c>
      <c r="E12" s="29" t="s">
        <v>21</v>
      </c>
      <c r="F12" s="29" t="s">
        <v>22</v>
      </c>
      <c r="G12" s="29" t="s">
        <v>23</v>
      </c>
      <c r="H12" s="29" t="s">
        <v>24</v>
      </c>
      <c r="I12" s="29" t="s">
        <v>25</v>
      </c>
      <c r="J12" s="29" t="s">
        <v>26</v>
      </c>
      <c r="K12" s="29" t="s">
        <v>27</v>
      </c>
      <c r="L12" s="29" t="s">
        <v>28</v>
      </c>
      <c r="M12" s="29" t="s">
        <v>29</v>
      </c>
      <c r="N12" s="29" t="s">
        <v>30</v>
      </c>
      <c r="O12" s="29" t="s">
        <v>31</v>
      </c>
      <c r="P12" s="29" t="s">
        <v>32</v>
      </c>
      <c r="Q12" s="29" t="s">
        <v>33</v>
      </c>
      <c r="R12" s="29" t="s">
        <v>34</v>
      </c>
      <c r="S12" s="29" t="s">
        <v>37</v>
      </c>
      <c r="T12" s="29" t="s">
        <v>38</v>
      </c>
      <c r="U12" s="29" t="s">
        <v>39</v>
      </c>
      <c r="V12" s="32" t="s">
        <v>40</v>
      </c>
      <c r="W12" s="29" t="s">
        <v>42</v>
      </c>
      <c r="X12" s="29" t="s">
        <v>43</v>
      </c>
      <c r="Y12" s="29" t="s">
        <v>44</v>
      </c>
      <c r="Z12" s="29" t="s">
        <v>10</v>
      </c>
      <c r="AA12" s="5"/>
      <c r="AB12" s="46"/>
      <c r="AC12" s="46"/>
      <c r="AD12" s="43" t="s">
        <v>24</v>
      </c>
      <c r="AE12" s="44" t="s">
        <v>67</v>
      </c>
      <c r="AF12" s="5"/>
      <c r="AG12" s="43" t="s">
        <v>68</v>
      </c>
      <c r="AH12" s="44" t="s">
        <v>69</v>
      </c>
      <c r="AI12" s="46"/>
    </row>
    <row r="13" ht="15.75" customHeight="1">
      <c r="A13" s="35">
        <v>1.0</v>
      </c>
      <c r="B13" s="47" t="str">
        <f>Summary!B7</f>
        <v/>
      </c>
      <c r="C13" s="47" t="str">
        <f>Summary!C7</f>
        <v>Tyler Sager</v>
      </c>
      <c r="D13" s="49">
        <v>1.0</v>
      </c>
      <c r="E13" s="49">
        <v>2.0</v>
      </c>
      <c r="F13" s="52">
        <f t="shared" ref="F13:F14" si="1">E13-M13-P13-Q13-R13</f>
        <v>2</v>
      </c>
      <c r="G13" s="49">
        <v>2.0</v>
      </c>
      <c r="H13" s="51">
        <v>1.0</v>
      </c>
      <c r="I13" s="49">
        <v>0.0</v>
      </c>
      <c r="J13" s="49">
        <v>1.0</v>
      </c>
      <c r="K13" s="49">
        <v>0.0</v>
      </c>
      <c r="L13" s="49">
        <v>0.0</v>
      </c>
      <c r="M13" s="49">
        <v>0.0</v>
      </c>
      <c r="N13" s="49">
        <v>0.0</v>
      </c>
      <c r="O13" s="49">
        <v>1.0</v>
      </c>
      <c r="P13" s="49">
        <v>0.0</v>
      </c>
      <c r="Q13" s="49">
        <v>0.0</v>
      </c>
      <c r="R13" s="49">
        <v>0.0</v>
      </c>
      <c r="S13" s="49">
        <v>0.0</v>
      </c>
      <c r="T13" s="49">
        <v>0.0</v>
      </c>
      <c r="U13" s="49">
        <v>0.0</v>
      </c>
      <c r="V13" s="49">
        <v>0.0</v>
      </c>
      <c r="W13" s="52">
        <f t="shared" ref="W13:W32" si="2">I13+2*J13+3*K13+4*L13</f>
        <v>2</v>
      </c>
      <c r="X13" s="53">
        <f t="shared" ref="X13:X32" si="3">(I13+(2*J13)+(3*K13)+(4*L13))/F13</f>
        <v>1</v>
      </c>
      <c r="Y13" s="53">
        <f t="shared" ref="Y13:Y32" si="4">(H13+M13+P13)/(F13+M13+P13+R13)</f>
        <v>0.5</v>
      </c>
      <c r="Z13" s="53">
        <f t="shared" ref="Z13:Z32" si="5">H13/F13</f>
        <v>0.5</v>
      </c>
      <c r="AA13" s="5"/>
      <c r="AB13" s="46"/>
      <c r="AC13" s="46"/>
      <c r="AD13" s="43" t="s">
        <v>25</v>
      </c>
      <c r="AE13" s="44" t="s">
        <v>70</v>
      </c>
      <c r="AF13" s="5"/>
      <c r="AG13" s="43" t="s">
        <v>71</v>
      </c>
      <c r="AH13" s="44" t="s">
        <v>72</v>
      </c>
      <c r="AI13" s="46"/>
    </row>
    <row r="14" ht="15.75" customHeight="1">
      <c r="A14" s="35">
        <v>2.0</v>
      </c>
      <c r="B14" s="47" t="str">
        <f>Summary!B8</f>
        <v/>
      </c>
      <c r="C14" s="47" t="str">
        <f>Summary!C8</f>
        <v>Scott Ernest</v>
      </c>
      <c r="D14" s="49">
        <v>1.0</v>
      </c>
      <c r="E14" s="49">
        <v>3.0</v>
      </c>
      <c r="F14" s="52">
        <f t="shared" si="1"/>
        <v>3</v>
      </c>
      <c r="G14" s="49">
        <v>0.0</v>
      </c>
      <c r="H14" s="51">
        <v>2.0</v>
      </c>
      <c r="I14" s="49">
        <v>2.0</v>
      </c>
      <c r="J14" s="49">
        <v>0.0</v>
      </c>
      <c r="K14" s="49">
        <v>0.0</v>
      </c>
      <c r="L14" s="49">
        <v>0.0</v>
      </c>
      <c r="M14" s="49">
        <v>0.0</v>
      </c>
      <c r="N14" s="49">
        <v>0.0</v>
      </c>
      <c r="O14" s="49">
        <v>0.0</v>
      </c>
      <c r="P14" s="49">
        <v>0.0</v>
      </c>
      <c r="Q14" s="49">
        <v>0.0</v>
      </c>
      <c r="R14" s="49">
        <v>0.0</v>
      </c>
      <c r="S14" s="49">
        <v>0.0</v>
      </c>
      <c r="T14" s="49">
        <v>0.0</v>
      </c>
      <c r="U14" s="49">
        <v>2.0</v>
      </c>
      <c r="V14" s="49">
        <v>0.0</v>
      </c>
      <c r="W14" s="52">
        <f t="shared" si="2"/>
        <v>2</v>
      </c>
      <c r="X14" s="53">
        <f t="shared" si="3"/>
        <v>0.6666666667</v>
      </c>
      <c r="Y14" s="53">
        <f t="shared" si="4"/>
        <v>0.6666666667</v>
      </c>
      <c r="Z14" s="53">
        <f t="shared" si="5"/>
        <v>0.6666666667</v>
      </c>
      <c r="AA14" s="5"/>
      <c r="AB14" s="46"/>
      <c r="AC14" s="46"/>
      <c r="AD14" s="43" t="s">
        <v>26</v>
      </c>
      <c r="AE14" s="44" t="s">
        <v>73</v>
      </c>
      <c r="AF14" s="5"/>
      <c r="AG14" s="43" t="s">
        <v>24</v>
      </c>
      <c r="AH14" s="44" t="s">
        <v>74</v>
      </c>
      <c r="AI14" s="46"/>
    </row>
    <row r="15" ht="15.75" customHeight="1">
      <c r="A15" s="35">
        <v>3.0</v>
      </c>
      <c r="B15" s="47" t="str">
        <f>Summary!B9</f>
        <v/>
      </c>
      <c r="C15" s="47" t="str">
        <f>Summary!C9</f>
        <v>Chad Fink</v>
      </c>
      <c r="D15" s="49">
        <v>1.0</v>
      </c>
      <c r="E15" s="49">
        <v>2.0</v>
      </c>
      <c r="F15" s="50">
        <v>1.0</v>
      </c>
      <c r="G15" s="49">
        <v>0.0</v>
      </c>
      <c r="H15" s="51">
        <v>0.0</v>
      </c>
      <c r="I15" s="49">
        <v>0.0</v>
      </c>
      <c r="J15" s="49">
        <v>0.0</v>
      </c>
      <c r="K15" s="49">
        <v>0.0</v>
      </c>
      <c r="L15" s="49">
        <v>0.0</v>
      </c>
      <c r="M15" s="49">
        <v>1.0</v>
      </c>
      <c r="N15" s="49">
        <v>0.0</v>
      </c>
      <c r="O15" s="49">
        <v>0.0</v>
      </c>
      <c r="P15" s="49">
        <v>0.0</v>
      </c>
      <c r="Q15" s="49">
        <v>0.0</v>
      </c>
      <c r="R15" s="49">
        <v>0.0</v>
      </c>
      <c r="S15" s="49">
        <v>0.0</v>
      </c>
      <c r="T15" s="49">
        <v>0.0</v>
      </c>
      <c r="U15" s="49">
        <v>0.0</v>
      </c>
      <c r="V15" s="49">
        <v>0.0</v>
      </c>
      <c r="W15" s="52">
        <f t="shared" si="2"/>
        <v>0</v>
      </c>
      <c r="X15" s="53">
        <f t="shared" si="3"/>
        <v>0</v>
      </c>
      <c r="Y15" s="53">
        <f t="shared" si="4"/>
        <v>0.5</v>
      </c>
      <c r="Z15" s="53">
        <f t="shared" si="5"/>
        <v>0</v>
      </c>
      <c r="AA15" s="5"/>
      <c r="AB15" s="46"/>
      <c r="AC15" s="46"/>
      <c r="AD15" s="43" t="s">
        <v>27</v>
      </c>
      <c r="AE15" s="44" t="s">
        <v>76</v>
      </c>
      <c r="AF15" s="5"/>
      <c r="AG15" s="43" t="s">
        <v>28</v>
      </c>
      <c r="AH15" s="44" t="s">
        <v>77</v>
      </c>
      <c r="AI15" s="46"/>
    </row>
    <row r="16" ht="15.75" customHeight="1">
      <c r="A16" s="35">
        <v>4.0</v>
      </c>
      <c r="B16" s="47" t="str">
        <f>Summary!B10</f>
        <v/>
      </c>
      <c r="C16" s="47" t="str">
        <f>Summary!C10</f>
        <v>Brandon Murray</v>
      </c>
      <c r="D16" s="49">
        <v>1.0</v>
      </c>
      <c r="E16" s="49">
        <v>1.0</v>
      </c>
      <c r="F16" s="50">
        <v>1.0</v>
      </c>
      <c r="G16" s="49">
        <v>1.0</v>
      </c>
      <c r="H16" s="51">
        <v>0.0</v>
      </c>
      <c r="I16" s="49">
        <v>0.0</v>
      </c>
      <c r="J16" s="49">
        <v>0.0</v>
      </c>
      <c r="K16" s="49">
        <v>0.0</v>
      </c>
      <c r="L16" s="49">
        <v>0.0</v>
      </c>
      <c r="M16" s="49">
        <v>0.0</v>
      </c>
      <c r="N16" s="49">
        <v>0.0</v>
      </c>
      <c r="O16" s="49">
        <v>1.0</v>
      </c>
      <c r="P16" s="49">
        <v>0.0</v>
      </c>
      <c r="Q16" s="49">
        <v>0.0</v>
      </c>
      <c r="R16" s="49">
        <v>0.0</v>
      </c>
      <c r="S16" s="49">
        <v>0.0</v>
      </c>
      <c r="T16" s="49">
        <v>0.0</v>
      </c>
      <c r="U16" s="49">
        <v>0.0</v>
      </c>
      <c r="V16" s="49">
        <v>0.0</v>
      </c>
      <c r="W16" s="52">
        <f t="shared" si="2"/>
        <v>0</v>
      </c>
      <c r="X16" s="53">
        <f t="shared" si="3"/>
        <v>0</v>
      </c>
      <c r="Y16" s="53">
        <f t="shared" si="4"/>
        <v>0</v>
      </c>
      <c r="Z16" s="53">
        <f t="shared" si="5"/>
        <v>0</v>
      </c>
      <c r="AA16" s="5"/>
      <c r="AB16" s="46"/>
      <c r="AC16" s="46"/>
      <c r="AD16" s="43" t="s">
        <v>28</v>
      </c>
      <c r="AE16" s="44" t="s">
        <v>78</v>
      </c>
      <c r="AF16" s="5"/>
      <c r="AG16" s="43" t="s">
        <v>29</v>
      </c>
      <c r="AH16" s="44" t="s">
        <v>79</v>
      </c>
      <c r="AI16" s="46"/>
    </row>
    <row r="17" ht="15.75" customHeight="1">
      <c r="A17" s="35">
        <v>5.0</v>
      </c>
      <c r="B17" s="47" t="str">
        <f>Summary!B11</f>
        <v/>
      </c>
      <c r="C17" s="47" t="str">
        <f>Summary!C11</f>
        <v>Brett Pfeifer</v>
      </c>
      <c r="D17" s="49">
        <v>1.0</v>
      </c>
      <c r="E17" s="49">
        <v>2.0</v>
      </c>
      <c r="F17" s="50">
        <v>1.0</v>
      </c>
      <c r="G17" s="49">
        <v>0.0</v>
      </c>
      <c r="H17" s="51">
        <v>1.0</v>
      </c>
      <c r="I17" s="49">
        <v>1.0</v>
      </c>
      <c r="J17" s="49">
        <v>0.0</v>
      </c>
      <c r="K17" s="49">
        <v>0.0</v>
      </c>
      <c r="L17" s="49">
        <v>0.0</v>
      </c>
      <c r="M17" s="49">
        <v>1.0</v>
      </c>
      <c r="N17" s="49">
        <v>0.0</v>
      </c>
      <c r="O17" s="49">
        <v>0.0</v>
      </c>
      <c r="P17" s="49">
        <v>0.0</v>
      </c>
      <c r="Q17" s="49">
        <v>0.0</v>
      </c>
      <c r="R17" s="49">
        <v>0.0</v>
      </c>
      <c r="S17" s="49">
        <v>0.0</v>
      </c>
      <c r="T17" s="49">
        <v>0.0</v>
      </c>
      <c r="U17" s="49">
        <v>1.0</v>
      </c>
      <c r="V17" s="49">
        <v>0.0</v>
      </c>
      <c r="W17" s="52">
        <f t="shared" si="2"/>
        <v>1</v>
      </c>
      <c r="X17" s="53">
        <f t="shared" si="3"/>
        <v>1</v>
      </c>
      <c r="Y17" s="53">
        <f t="shared" si="4"/>
        <v>1</v>
      </c>
      <c r="Z17" s="53">
        <f t="shared" si="5"/>
        <v>1</v>
      </c>
      <c r="AA17" s="5"/>
      <c r="AB17" s="46"/>
      <c r="AC17" s="46"/>
      <c r="AD17" s="43" t="s">
        <v>29</v>
      </c>
      <c r="AE17" s="44" t="s">
        <v>80</v>
      </c>
      <c r="AF17" s="5"/>
      <c r="AG17" s="43" t="s">
        <v>81</v>
      </c>
      <c r="AH17" s="44" t="s">
        <v>82</v>
      </c>
      <c r="AI17" s="46"/>
    </row>
    <row r="18" ht="15.75" customHeight="1">
      <c r="A18" s="35">
        <v>6.0</v>
      </c>
      <c r="B18" s="47" t="str">
        <f>Summary!B12</f>
        <v/>
      </c>
      <c r="C18" s="47" t="str">
        <f>Summary!C12</f>
        <v>Cody Bromley</v>
      </c>
      <c r="D18" s="49">
        <v>1.0</v>
      </c>
      <c r="E18" s="49">
        <v>2.0</v>
      </c>
      <c r="F18" s="52">
        <f t="shared" ref="F18:F19" si="6">E18-M18-P18-Q18-R18</f>
        <v>2</v>
      </c>
      <c r="G18" s="49">
        <v>1.0</v>
      </c>
      <c r="H18" s="51">
        <v>1.0</v>
      </c>
      <c r="I18" s="49">
        <v>0.0</v>
      </c>
      <c r="J18" s="49">
        <v>0.0</v>
      </c>
      <c r="K18" s="49">
        <v>0.0</v>
      </c>
      <c r="L18" s="49">
        <v>1.0</v>
      </c>
      <c r="M18" s="49">
        <v>0.0</v>
      </c>
      <c r="N18" s="49">
        <v>0.0</v>
      </c>
      <c r="O18" s="49">
        <v>0.0</v>
      </c>
      <c r="P18" s="49">
        <v>0.0</v>
      </c>
      <c r="Q18" s="49">
        <v>0.0</v>
      </c>
      <c r="R18" s="49">
        <v>0.0</v>
      </c>
      <c r="S18" s="49">
        <v>0.0</v>
      </c>
      <c r="T18" s="49">
        <v>0.0</v>
      </c>
      <c r="U18" s="49">
        <v>4.0</v>
      </c>
      <c r="V18" s="49">
        <v>0.0</v>
      </c>
      <c r="W18" s="52">
        <f t="shared" si="2"/>
        <v>4</v>
      </c>
      <c r="X18" s="53">
        <f t="shared" si="3"/>
        <v>2</v>
      </c>
      <c r="Y18" s="53">
        <f t="shared" si="4"/>
        <v>0.5</v>
      </c>
      <c r="Z18" s="53">
        <f t="shared" si="5"/>
        <v>0.5</v>
      </c>
      <c r="AA18" s="5"/>
      <c r="AB18" s="46"/>
      <c r="AC18" s="46"/>
      <c r="AD18" s="43" t="s">
        <v>30</v>
      </c>
      <c r="AE18" s="44" t="s">
        <v>83</v>
      </c>
      <c r="AF18" s="5"/>
      <c r="AG18" s="43" t="s">
        <v>84</v>
      </c>
      <c r="AH18" s="44" t="s">
        <v>85</v>
      </c>
      <c r="AI18" s="46"/>
    </row>
    <row r="19" ht="15.75" customHeight="1">
      <c r="A19" s="35">
        <v>7.0</v>
      </c>
      <c r="B19" s="47" t="str">
        <f>Summary!B13</f>
        <v/>
      </c>
      <c r="C19" s="47" t="str">
        <f>Summary!C13</f>
        <v>Kurtis Bromley</v>
      </c>
      <c r="D19" s="57"/>
      <c r="E19" s="57"/>
      <c r="F19" s="52">
        <f t="shared" si="6"/>
        <v>0</v>
      </c>
      <c r="G19" s="57"/>
      <c r="H19" s="56">
        <f>SUM(I19:L19)</f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2">
        <f t="shared" si="2"/>
        <v>0</v>
      </c>
      <c r="X19" s="53" t="str">
        <f t="shared" si="3"/>
        <v>#DIV/0!</v>
      </c>
      <c r="Y19" s="53" t="str">
        <f t="shared" si="4"/>
        <v>#DIV/0!</v>
      </c>
      <c r="Z19" s="53" t="str">
        <f t="shared" si="5"/>
        <v>#DIV/0!</v>
      </c>
      <c r="AA19" s="5"/>
      <c r="AB19" s="46"/>
      <c r="AC19" s="46"/>
      <c r="AD19" s="43" t="s">
        <v>31</v>
      </c>
      <c r="AE19" s="44" t="s">
        <v>86</v>
      </c>
      <c r="AF19" s="5"/>
      <c r="AG19" s="43" t="s">
        <v>37</v>
      </c>
      <c r="AH19" s="44" t="s">
        <v>87</v>
      </c>
      <c r="AI19" s="46"/>
    </row>
    <row r="20" ht="15.75" customHeight="1">
      <c r="A20" s="35">
        <v>8.0</v>
      </c>
      <c r="B20" s="47" t="str">
        <f>Summary!B14</f>
        <v/>
      </c>
      <c r="C20" s="47" t="str">
        <f>Summary!C14</f>
        <v>Mike Wolfe</v>
      </c>
      <c r="D20" s="49">
        <v>1.0</v>
      </c>
      <c r="E20" s="49">
        <v>2.0</v>
      </c>
      <c r="F20" s="50">
        <v>1.0</v>
      </c>
      <c r="G20" s="49">
        <v>1.0</v>
      </c>
      <c r="H20" s="51">
        <v>0.0</v>
      </c>
      <c r="I20" s="49">
        <v>0.0</v>
      </c>
      <c r="J20" s="49">
        <v>0.0</v>
      </c>
      <c r="K20" s="49">
        <v>0.0</v>
      </c>
      <c r="L20" s="49">
        <v>0.0</v>
      </c>
      <c r="M20" s="49">
        <v>1.0</v>
      </c>
      <c r="N20" s="49">
        <v>0.0</v>
      </c>
      <c r="O20" s="49">
        <v>0.0</v>
      </c>
      <c r="P20" s="49">
        <v>0.0</v>
      </c>
      <c r="Q20" s="49">
        <v>0.0</v>
      </c>
      <c r="R20" s="49">
        <v>0.0</v>
      </c>
      <c r="S20" s="49">
        <v>0.0</v>
      </c>
      <c r="T20" s="49">
        <v>0.0</v>
      </c>
      <c r="U20" s="49">
        <v>0.0</v>
      </c>
      <c r="V20" s="49">
        <v>0.0</v>
      </c>
      <c r="W20" s="52">
        <f t="shared" si="2"/>
        <v>0</v>
      </c>
      <c r="X20" s="53">
        <f t="shared" si="3"/>
        <v>0</v>
      </c>
      <c r="Y20" s="53">
        <f t="shared" si="4"/>
        <v>0.5</v>
      </c>
      <c r="Z20" s="53">
        <f t="shared" si="5"/>
        <v>0</v>
      </c>
      <c r="AA20" s="5"/>
      <c r="AB20" s="46"/>
      <c r="AC20" s="46"/>
      <c r="AD20" s="43" t="s">
        <v>32</v>
      </c>
      <c r="AE20" s="44" t="s">
        <v>88</v>
      </c>
      <c r="AF20" s="5"/>
      <c r="AG20" s="43" t="s">
        <v>2</v>
      </c>
      <c r="AH20" s="44" t="s">
        <v>89</v>
      </c>
      <c r="AI20" s="46"/>
    </row>
    <row r="21" ht="15.75" customHeight="1">
      <c r="A21" s="35">
        <v>9.0</v>
      </c>
      <c r="B21" s="47" t="str">
        <f>Summary!B15</f>
        <v/>
      </c>
      <c r="C21" s="47" t="str">
        <f>Summary!C15</f>
        <v>Jeff Wolfe</v>
      </c>
      <c r="D21" s="57"/>
      <c r="E21" s="57"/>
      <c r="F21" s="52">
        <f t="shared" ref="F21:F22" si="7">E21-M21-P21-Q21-R21</f>
        <v>0</v>
      </c>
      <c r="G21" s="57"/>
      <c r="H21" s="56">
        <f t="shared" ref="H21:H23" si="8">SUM(I21:L21)</f>
        <v>0</v>
      </c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2">
        <f t="shared" si="2"/>
        <v>0</v>
      </c>
      <c r="X21" s="53" t="str">
        <f t="shared" si="3"/>
        <v>#DIV/0!</v>
      </c>
      <c r="Y21" s="53" t="str">
        <f t="shared" si="4"/>
        <v>#DIV/0!</v>
      </c>
      <c r="Z21" s="53" t="str">
        <f t="shared" si="5"/>
        <v>#DIV/0!</v>
      </c>
      <c r="AA21" s="5"/>
      <c r="AB21" s="46"/>
      <c r="AC21" s="46"/>
      <c r="AD21" s="58" t="s">
        <v>33</v>
      </c>
      <c r="AE21" s="44" t="s">
        <v>90</v>
      </c>
      <c r="AF21" s="5"/>
      <c r="AG21" s="43" t="s">
        <v>3</v>
      </c>
      <c r="AH21" s="44" t="s">
        <v>91</v>
      </c>
      <c r="AI21" s="46"/>
    </row>
    <row r="22" ht="15.75" customHeight="1">
      <c r="A22" s="35">
        <v>10.0</v>
      </c>
      <c r="B22" s="47" t="str">
        <f>Summary!B16</f>
        <v/>
      </c>
      <c r="C22" s="47" t="str">
        <f>Summary!C16</f>
        <v>Phil Schmitt</v>
      </c>
      <c r="D22" s="57"/>
      <c r="E22" s="57"/>
      <c r="F22" s="52">
        <f t="shared" si="7"/>
        <v>0</v>
      </c>
      <c r="G22" s="57"/>
      <c r="H22" s="56">
        <f t="shared" si="8"/>
        <v>0</v>
      </c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2">
        <f t="shared" si="2"/>
        <v>0</v>
      </c>
      <c r="X22" s="53" t="str">
        <f t="shared" si="3"/>
        <v>#DIV/0!</v>
      </c>
      <c r="Y22" s="53" t="str">
        <f t="shared" si="4"/>
        <v>#DIV/0!</v>
      </c>
      <c r="Z22" s="53" t="str">
        <f t="shared" si="5"/>
        <v>#DIV/0!</v>
      </c>
      <c r="AA22" s="5"/>
      <c r="AB22" s="5"/>
      <c r="AC22" s="5"/>
      <c r="AD22" s="58" t="s">
        <v>34</v>
      </c>
      <c r="AE22" s="44" t="s">
        <v>100</v>
      </c>
      <c r="AF22" s="5"/>
      <c r="AG22" s="43" t="s">
        <v>101</v>
      </c>
      <c r="AH22" s="44" t="s">
        <v>102</v>
      </c>
      <c r="AI22" s="46"/>
    </row>
    <row r="23" ht="15.75" customHeight="1">
      <c r="A23" s="35">
        <v>11.0</v>
      </c>
      <c r="B23" s="47" t="str">
        <f>Summary!B17</f>
        <v/>
      </c>
      <c r="C23" s="47" t="str">
        <f>Summary!C17</f>
        <v>Alexander Holman</v>
      </c>
      <c r="D23" s="49">
        <v>1.0</v>
      </c>
      <c r="E23" s="49">
        <v>2.0</v>
      </c>
      <c r="F23" s="50">
        <v>1.0</v>
      </c>
      <c r="G23" s="49">
        <v>1.0</v>
      </c>
      <c r="H23" s="56">
        <f t="shared" si="8"/>
        <v>0</v>
      </c>
      <c r="I23" s="49">
        <v>0.0</v>
      </c>
      <c r="J23" s="49">
        <v>0.0</v>
      </c>
      <c r="K23" s="49">
        <v>0.0</v>
      </c>
      <c r="L23" s="49">
        <v>0.0</v>
      </c>
      <c r="M23" s="49">
        <v>1.0</v>
      </c>
      <c r="N23" s="49">
        <v>0.0</v>
      </c>
      <c r="O23" s="49">
        <v>0.0</v>
      </c>
      <c r="P23" s="49">
        <v>0.0</v>
      </c>
      <c r="Q23" s="49">
        <v>0.0</v>
      </c>
      <c r="R23" s="49">
        <v>0.0</v>
      </c>
      <c r="S23" s="49">
        <v>0.0</v>
      </c>
      <c r="T23" s="49">
        <v>0.0</v>
      </c>
      <c r="U23" s="49">
        <v>0.0</v>
      </c>
      <c r="V23" s="49">
        <v>0.0</v>
      </c>
      <c r="W23" s="52">
        <f t="shared" si="2"/>
        <v>0</v>
      </c>
      <c r="X23" s="53">
        <f t="shared" si="3"/>
        <v>0</v>
      </c>
      <c r="Y23" s="53">
        <f t="shared" si="4"/>
        <v>0.5</v>
      </c>
      <c r="Z23" s="53">
        <f t="shared" si="5"/>
        <v>0</v>
      </c>
      <c r="AA23" s="5"/>
      <c r="AB23" s="5"/>
      <c r="AC23" s="5"/>
      <c r="AD23" s="43" t="s">
        <v>37</v>
      </c>
      <c r="AE23" s="44" t="s">
        <v>104</v>
      </c>
      <c r="AF23" s="5"/>
      <c r="AG23" s="43" t="s">
        <v>11</v>
      </c>
      <c r="AH23" s="44" t="s">
        <v>105</v>
      </c>
      <c r="AI23" s="46"/>
    </row>
    <row r="24" ht="15.75" customHeight="1">
      <c r="A24" s="35">
        <v>12.0</v>
      </c>
      <c r="B24" s="47" t="str">
        <f>Summary!B18</f>
        <v/>
      </c>
      <c r="C24" s="47" t="str">
        <f>Summary!C18</f>
        <v>Aaron Bald</v>
      </c>
      <c r="D24" s="49">
        <v>1.0</v>
      </c>
      <c r="E24" s="49">
        <v>3.0</v>
      </c>
      <c r="F24" s="50">
        <v>2.0</v>
      </c>
      <c r="G24" s="49">
        <v>1.0</v>
      </c>
      <c r="H24" s="51">
        <v>1.0</v>
      </c>
      <c r="I24" s="49">
        <v>1.0</v>
      </c>
      <c r="J24" s="49">
        <v>0.0</v>
      </c>
      <c r="K24" s="49">
        <v>0.0</v>
      </c>
      <c r="L24" s="49">
        <v>0.0</v>
      </c>
      <c r="M24" s="49">
        <v>1.0</v>
      </c>
      <c r="N24" s="49">
        <v>0.0</v>
      </c>
      <c r="O24" s="49">
        <v>0.0</v>
      </c>
      <c r="P24" s="49">
        <v>0.0</v>
      </c>
      <c r="Q24" s="49">
        <v>0.0</v>
      </c>
      <c r="R24" s="49">
        <v>0.0</v>
      </c>
      <c r="S24" s="49">
        <v>0.0</v>
      </c>
      <c r="T24" s="49">
        <v>0.0</v>
      </c>
      <c r="U24" s="49">
        <v>3.0</v>
      </c>
      <c r="V24" s="49">
        <v>0.0</v>
      </c>
      <c r="W24" s="52">
        <f t="shared" si="2"/>
        <v>1</v>
      </c>
      <c r="X24" s="53">
        <f t="shared" si="3"/>
        <v>0.5</v>
      </c>
      <c r="Y24" s="53">
        <f t="shared" si="4"/>
        <v>0.6666666667</v>
      </c>
      <c r="Z24" s="53">
        <f t="shared" si="5"/>
        <v>0.5</v>
      </c>
      <c r="AA24" s="5"/>
      <c r="AB24" s="5"/>
      <c r="AC24" s="5"/>
      <c r="AD24" s="43" t="s">
        <v>38</v>
      </c>
      <c r="AE24" s="44" t="s">
        <v>106</v>
      </c>
      <c r="AF24" s="5"/>
      <c r="AG24" s="43" t="s">
        <v>107</v>
      </c>
      <c r="AH24" s="44" t="s">
        <v>108</v>
      </c>
      <c r="AI24" s="46"/>
    </row>
    <row r="25" ht="15.75" customHeight="1">
      <c r="A25" s="35">
        <v>13.0</v>
      </c>
      <c r="B25" s="47" t="str">
        <f>Summary!B19</f>
        <v/>
      </c>
      <c r="C25" s="47" t="str">
        <f>Summary!C19</f>
        <v>Brett Nymeyer</v>
      </c>
      <c r="D25" s="49">
        <v>1.0</v>
      </c>
      <c r="E25" s="49">
        <v>3.0</v>
      </c>
      <c r="F25" s="50">
        <v>2.0</v>
      </c>
      <c r="G25" s="49">
        <v>3.0</v>
      </c>
      <c r="H25" s="51">
        <v>2.0</v>
      </c>
      <c r="I25" s="49">
        <v>1.0</v>
      </c>
      <c r="J25" s="49">
        <v>0.0</v>
      </c>
      <c r="K25" s="49">
        <v>0.0</v>
      </c>
      <c r="L25" s="49">
        <v>1.0</v>
      </c>
      <c r="M25" s="49">
        <v>1.0</v>
      </c>
      <c r="N25" s="49">
        <v>0.0</v>
      </c>
      <c r="O25" s="49">
        <v>0.0</v>
      </c>
      <c r="P25" s="49">
        <v>0.0</v>
      </c>
      <c r="Q25" s="49">
        <v>0.0</v>
      </c>
      <c r="R25" s="49">
        <v>0.0</v>
      </c>
      <c r="S25" s="49">
        <v>0.0</v>
      </c>
      <c r="T25" s="49">
        <v>0.0</v>
      </c>
      <c r="U25" s="49">
        <v>4.0</v>
      </c>
      <c r="V25" s="49">
        <v>0.0</v>
      </c>
      <c r="W25" s="52">
        <f t="shared" si="2"/>
        <v>5</v>
      </c>
      <c r="X25" s="53">
        <f t="shared" si="3"/>
        <v>2.5</v>
      </c>
      <c r="Y25" s="53">
        <f t="shared" si="4"/>
        <v>1</v>
      </c>
      <c r="Z25" s="53">
        <f t="shared" si="5"/>
        <v>1</v>
      </c>
      <c r="AA25" s="5"/>
      <c r="AB25" s="5"/>
      <c r="AC25" s="59"/>
      <c r="AD25" s="43" t="s">
        <v>39</v>
      </c>
      <c r="AE25" s="44" t="s">
        <v>109</v>
      </c>
      <c r="AF25" s="5"/>
      <c r="AG25" s="43" t="s">
        <v>110</v>
      </c>
      <c r="AH25" s="44" t="s">
        <v>111</v>
      </c>
      <c r="AI25" s="46"/>
    </row>
    <row r="26" ht="15.75" customHeight="1">
      <c r="A26" s="35">
        <v>14.0</v>
      </c>
      <c r="B26" s="47" t="str">
        <f>Summary!B20</f>
        <v/>
      </c>
      <c r="C26" s="47" t="str">
        <f>Summary!C20</f>
        <v>Tyler Zylstra</v>
      </c>
      <c r="D26" s="57"/>
      <c r="E26" s="57"/>
      <c r="F26" s="52">
        <f t="shared" ref="F26:F27" si="9">E26-M26-P26-Q26-R26</f>
        <v>0</v>
      </c>
      <c r="G26" s="57"/>
      <c r="H26" s="56">
        <f>SUM(I26:L26)</f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2">
        <f t="shared" si="2"/>
        <v>0</v>
      </c>
      <c r="X26" s="53" t="str">
        <f t="shared" si="3"/>
        <v>#DIV/0!</v>
      </c>
      <c r="Y26" s="53" t="str">
        <f t="shared" si="4"/>
        <v>#DIV/0!</v>
      </c>
      <c r="Z26" s="53" t="str">
        <f t="shared" si="5"/>
        <v>#DIV/0!</v>
      </c>
      <c r="AA26" s="5"/>
      <c r="AB26" s="5"/>
      <c r="AC26" s="60"/>
      <c r="AD26" s="43" t="s">
        <v>10</v>
      </c>
      <c r="AE26" s="44" t="s">
        <v>112</v>
      </c>
      <c r="AF26" s="5"/>
      <c r="AG26" s="46"/>
      <c r="AH26" s="5"/>
      <c r="AI26" s="46"/>
    </row>
    <row r="27" ht="15.75" customHeight="1">
      <c r="A27" s="35">
        <v>15.0</v>
      </c>
      <c r="B27" s="47" t="str">
        <f>Summary!B21</f>
        <v/>
      </c>
      <c r="C27" s="47" t="str">
        <f>Summary!C21</f>
        <v>Quinn Schneider</v>
      </c>
      <c r="D27" s="49">
        <v>1.0</v>
      </c>
      <c r="E27" s="49">
        <v>1.0</v>
      </c>
      <c r="F27" s="52">
        <f t="shared" si="9"/>
        <v>1</v>
      </c>
      <c r="G27" s="49">
        <v>0.0</v>
      </c>
      <c r="H27" s="51">
        <v>0.0</v>
      </c>
      <c r="I27" s="49">
        <v>0.0</v>
      </c>
      <c r="J27" s="49">
        <v>0.0</v>
      </c>
      <c r="K27" s="49">
        <v>0.0</v>
      </c>
      <c r="L27" s="49">
        <v>0.0</v>
      </c>
      <c r="M27" s="49">
        <v>0.0</v>
      </c>
      <c r="N27" s="49">
        <v>0.0</v>
      </c>
      <c r="O27" s="49">
        <v>0.0</v>
      </c>
      <c r="P27" s="49">
        <v>0.0</v>
      </c>
      <c r="Q27" s="49">
        <v>0.0</v>
      </c>
      <c r="R27" s="49">
        <v>0.0</v>
      </c>
      <c r="S27" s="49">
        <v>0.0</v>
      </c>
      <c r="T27" s="49">
        <v>0.0</v>
      </c>
      <c r="U27" s="49">
        <v>0.0</v>
      </c>
      <c r="V27" s="49">
        <v>0.0</v>
      </c>
      <c r="W27" s="52">
        <f t="shared" si="2"/>
        <v>0</v>
      </c>
      <c r="X27" s="53">
        <f t="shared" si="3"/>
        <v>0</v>
      </c>
      <c r="Y27" s="53">
        <f t="shared" si="4"/>
        <v>0</v>
      </c>
      <c r="Z27" s="53">
        <f t="shared" si="5"/>
        <v>0</v>
      </c>
      <c r="AA27" s="5"/>
      <c r="AB27" s="5"/>
      <c r="AC27" s="5"/>
      <c r="AD27" s="61" t="s">
        <v>40</v>
      </c>
      <c r="AE27" s="62" t="s">
        <v>113</v>
      </c>
      <c r="AF27" s="5"/>
      <c r="AG27" s="46"/>
      <c r="AH27" s="5"/>
      <c r="AI27" s="46"/>
    </row>
    <row r="28" ht="15.75" customHeight="1">
      <c r="A28" s="35">
        <v>16.0</v>
      </c>
      <c r="B28" s="47" t="str">
        <f>Summary!B22</f>
        <v/>
      </c>
      <c r="C28" s="47" t="str">
        <f>Summary!C22</f>
        <v>Josh Rodgers</v>
      </c>
      <c r="D28" s="49">
        <v>1.0</v>
      </c>
      <c r="E28" s="49">
        <v>1.0</v>
      </c>
      <c r="F28" s="50">
        <v>0.0</v>
      </c>
      <c r="G28" s="49">
        <v>1.0</v>
      </c>
      <c r="H28" s="51">
        <v>0.0</v>
      </c>
      <c r="I28" s="49">
        <v>0.0</v>
      </c>
      <c r="J28" s="49">
        <v>0.0</v>
      </c>
      <c r="K28" s="49">
        <v>0.0</v>
      </c>
      <c r="L28" s="49">
        <v>0.0</v>
      </c>
      <c r="M28" s="49">
        <v>1.0</v>
      </c>
      <c r="N28" s="49">
        <v>0.0</v>
      </c>
      <c r="O28" s="49">
        <v>0.0</v>
      </c>
      <c r="P28" s="49">
        <v>0.0</v>
      </c>
      <c r="Q28" s="49">
        <v>0.0</v>
      </c>
      <c r="R28" s="49">
        <v>0.0</v>
      </c>
      <c r="S28" s="49">
        <v>0.0</v>
      </c>
      <c r="T28" s="49">
        <v>0.0</v>
      </c>
      <c r="U28" s="49">
        <v>0.0</v>
      </c>
      <c r="V28" s="49">
        <v>0.0</v>
      </c>
      <c r="W28" s="52">
        <f t="shared" si="2"/>
        <v>0</v>
      </c>
      <c r="X28" s="53" t="str">
        <f t="shared" si="3"/>
        <v>#DIV/0!</v>
      </c>
      <c r="Y28" s="53">
        <f t="shared" si="4"/>
        <v>1</v>
      </c>
      <c r="Z28" s="53" t="str">
        <f t="shared" si="5"/>
        <v>#DIV/0!</v>
      </c>
      <c r="AA28" s="5"/>
      <c r="AB28" s="5"/>
      <c r="AC28" s="63"/>
      <c r="AD28" s="63"/>
      <c r="AE28" s="59"/>
      <c r="AF28" s="5"/>
      <c r="AG28" s="46"/>
      <c r="AH28" s="5"/>
      <c r="AI28" s="46"/>
    </row>
    <row r="29" ht="15.75" customHeight="1">
      <c r="A29" s="35">
        <v>17.0</v>
      </c>
      <c r="B29" s="47" t="str">
        <f>Summary!B23</f>
        <v/>
      </c>
      <c r="C29" s="47" t="str">
        <f>Summary!C23</f>
        <v/>
      </c>
      <c r="D29" s="57"/>
      <c r="E29" s="57"/>
      <c r="F29" s="52">
        <f t="shared" ref="F29:F32" si="10">E29-M29-P29-Q29-R29</f>
        <v>0</v>
      </c>
      <c r="G29" s="57"/>
      <c r="H29" s="56">
        <f t="shared" ref="H29:H32" si="11">SUM(I29:L29)</f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2">
        <f t="shared" si="2"/>
        <v>0</v>
      </c>
      <c r="X29" s="53" t="str">
        <f t="shared" si="3"/>
        <v>#DIV/0!</v>
      </c>
      <c r="Y29" s="53" t="str">
        <f t="shared" si="4"/>
        <v>#DIV/0!</v>
      </c>
      <c r="Z29" s="53" t="str">
        <f t="shared" si="5"/>
        <v>#DIV/0!</v>
      </c>
      <c r="AA29" s="5"/>
      <c r="AB29" s="5"/>
      <c r="AC29" s="64"/>
      <c r="AD29" s="64"/>
      <c r="AE29" s="65"/>
      <c r="AF29" s="5"/>
      <c r="AG29" s="46"/>
      <c r="AH29" s="5"/>
      <c r="AI29" s="46"/>
    </row>
    <row r="30" ht="15.75" customHeight="1">
      <c r="A30" s="35">
        <v>18.0</v>
      </c>
      <c r="B30" s="47" t="str">
        <f>Summary!B24</f>
        <v/>
      </c>
      <c r="C30" s="47" t="str">
        <f>Summary!C24</f>
        <v/>
      </c>
      <c r="D30" s="57"/>
      <c r="E30" s="57"/>
      <c r="F30" s="52">
        <f t="shared" si="10"/>
        <v>0</v>
      </c>
      <c r="G30" s="57"/>
      <c r="H30" s="56">
        <f t="shared" si="11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6">
        <f t="shared" si="2"/>
        <v>0</v>
      </c>
      <c r="X30" s="53" t="str">
        <f t="shared" si="3"/>
        <v>#DIV/0!</v>
      </c>
      <c r="Y30" s="53" t="str">
        <f t="shared" si="4"/>
        <v>#DIV/0!</v>
      </c>
      <c r="Z30" s="53" t="str">
        <f t="shared" si="5"/>
        <v>#DIV/0!</v>
      </c>
      <c r="AA30" s="5"/>
      <c r="AB30" s="5"/>
      <c r="AC30" s="66"/>
      <c r="AD30" s="67"/>
      <c r="AE30" s="67"/>
      <c r="AF30" s="5"/>
      <c r="AG30" s="46"/>
      <c r="AH30" s="5"/>
      <c r="AI30" s="46"/>
    </row>
    <row r="31" ht="15.75" customHeight="1">
      <c r="A31" s="35">
        <v>19.0</v>
      </c>
      <c r="B31" s="47" t="str">
        <f>Summary!B25</f>
        <v/>
      </c>
      <c r="C31" s="47" t="str">
        <f>Summary!C25</f>
        <v/>
      </c>
      <c r="D31" s="57"/>
      <c r="E31" s="57"/>
      <c r="F31" s="52">
        <f t="shared" si="10"/>
        <v>0</v>
      </c>
      <c r="G31" s="57"/>
      <c r="H31" s="56">
        <f t="shared" si="11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6">
        <f t="shared" si="2"/>
        <v>0</v>
      </c>
      <c r="X31" s="53" t="str">
        <f t="shared" si="3"/>
        <v>#DIV/0!</v>
      </c>
      <c r="Y31" s="53" t="str">
        <f t="shared" si="4"/>
        <v>#DIV/0!</v>
      </c>
      <c r="Z31" s="53" t="str">
        <f t="shared" si="5"/>
        <v>#DIV/0!</v>
      </c>
      <c r="AA31" s="5"/>
      <c r="AB31" s="5"/>
      <c r="AC31" s="66"/>
      <c r="AD31" s="67"/>
      <c r="AE31" s="67"/>
      <c r="AF31" s="5"/>
      <c r="AG31" s="46"/>
      <c r="AH31" s="5"/>
      <c r="AI31" s="46"/>
    </row>
    <row r="32" ht="15.75" customHeight="1">
      <c r="A32" s="35">
        <v>20.0</v>
      </c>
      <c r="B32" s="47" t="str">
        <f>Summary!B26</f>
        <v/>
      </c>
      <c r="C32" s="47" t="str">
        <f>Summary!C26</f>
        <v/>
      </c>
      <c r="D32" s="57"/>
      <c r="E32" s="57"/>
      <c r="F32" s="52">
        <f t="shared" si="10"/>
        <v>0</v>
      </c>
      <c r="G32" s="57"/>
      <c r="H32" s="56">
        <f t="shared" si="11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6">
        <f t="shared" si="2"/>
        <v>0</v>
      </c>
      <c r="X32" s="53" t="str">
        <f t="shared" si="3"/>
        <v>#DIV/0!</v>
      </c>
      <c r="Y32" s="53" t="str">
        <f t="shared" si="4"/>
        <v>#DIV/0!</v>
      </c>
      <c r="Z32" s="53" t="str">
        <f t="shared" si="5"/>
        <v>#DIV/0!</v>
      </c>
      <c r="AA32" s="5"/>
      <c r="AB32" s="5"/>
      <c r="AC32" s="66"/>
      <c r="AD32" s="67"/>
      <c r="AE32" s="67"/>
      <c r="AF32" s="5"/>
      <c r="AG32" s="46"/>
      <c r="AH32" s="5"/>
      <c r="AI32" s="46"/>
    </row>
    <row r="33" ht="15.75" customHeight="1">
      <c r="A33" s="35"/>
      <c r="B33" s="25" t="s">
        <v>114</v>
      </c>
      <c r="C33" s="68"/>
      <c r="D33" s="68"/>
      <c r="E33" s="68"/>
      <c r="F33" s="68"/>
      <c r="G33" s="68"/>
      <c r="H33" s="68" t="s">
        <v>115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5"/>
      <c r="AB33" s="5"/>
      <c r="AC33" s="5"/>
      <c r="AD33" s="5"/>
      <c r="AE33" s="5"/>
      <c r="AF33" s="5"/>
      <c r="AG33" s="5"/>
      <c r="AH33" s="5"/>
      <c r="AI33" s="5"/>
    </row>
    <row r="34" ht="15.75" customHeight="1">
      <c r="A34" s="35"/>
      <c r="B34" s="29" t="s">
        <v>18</v>
      </c>
      <c r="C34" s="29" t="s">
        <v>116</v>
      </c>
      <c r="D34" s="29" t="s">
        <v>117</v>
      </c>
      <c r="E34" s="29" t="s">
        <v>63</v>
      </c>
      <c r="F34" s="29" t="s">
        <v>23</v>
      </c>
      <c r="G34" s="29" t="s">
        <v>68</v>
      </c>
      <c r="H34" s="29" t="s">
        <v>71</v>
      </c>
      <c r="I34" s="29" t="s">
        <v>24</v>
      </c>
      <c r="J34" s="29" t="s">
        <v>28</v>
      </c>
      <c r="K34" s="29" t="s">
        <v>29</v>
      </c>
      <c r="L34" s="29" t="s">
        <v>81</v>
      </c>
      <c r="M34" s="29" t="s">
        <v>84</v>
      </c>
      <c r="N34" s="29" t="s">
        <v>37</v>
      </c>
      <c r="O34" s="29" t="s">
        <v>2</v>
      </c>
      <c r="P34" s="29" t="s">
        <v>3</v>
      </c>
      <c r="Q34" s="29" t="s">
        <v>107</v>
      </c>
      <c r="R34" s="32" t="s">
        <v>110</v>
      </c>
      <c r="S34" s="32" t="s">
        <v>118</v>
      </c>
      <c r="T34" s="29" t="s">
        <v>101</v>
      </c>
      <c r="U34" s="29" t="s">
        <v>11</v>
      </c>
      <c r="V34" s="69"/>
      <c r="W34" s="68"/>
      <c r="X34" s="68"/>
      <c r="Y34" s="68"/>
      <c r="Z34" s="68"/>
      <c r="AA34" s="5"/>
      <c r="AB34" s="5"/>
      <c r="AC34" s="5"/>
      <c r="AD34" s="5"/>
      <c r="AE34" s="5"/>
      <c r="AF34" s="5"/>
      <c r="AG34" s="5"/>
      <c r="AH34" s="5"/>
      <c r="AI34" s="5"/>
    </row>
    <row r="35" ht="15.75" customHeight="1">
      <c r="A35" s="35">
        <v>1.0</v>
      </c>
      <c r="B35" s="47" t="str">
        <f>Summary!B31</f>
        <v/>
      </c>
      <c r="C35" s="47" t="str">
        <f>Summary!C31</f>
        <v>Brett Pfeifer</v>
      </c>
      <c r="D35" s="49">
        <v>1.0</v>
      </c>
      <c r="E35" s="70">
        <v>2.0</v>
      </c>
      <c r="F35" s="49">
        <v>0.0</v>
      </c>
      <c r="G35" s="49">
        <v>0.0</v>
      </c>
      <c r="H35" s="49">
        <v>7.0</v>
      </c>
      <c r="I35" s="49">
        <v>0.0</v>
      </c>
      <c r="J35" s="49">
        <v>0.0</v>
      </c>
      <c r="K35" s="49">
        <v>1.0</v>
      </c>
      <c r="L35" s="49">
        <v>0.0</v>
      </c>
      <c r="M35" s="49">
        <v>0.0</v>
      </c>
      <c r="N35" s="49">
        <v>5.0</v>
      </c>
      <c r="O35" s="49">
        <v>1.0</v>
      </c>
      <c r="P35" s="49">
        <v>0.0</v>
      </c>
      <c r="Q35" s="49">
        <v>0.0</v>
      </c>
      <c r="R35" s="49">
        <v>0.0</v>
      </c>
      <c r="S35" s="49">
        <v>0.0</v>
      </c>
      <c r="T35" s="53">
        <f t="shared" ref="T35:T40" si="12">I35/(H35-K35-L35-M35)</f>
        <v>0</v>
      </c>
      <c r="U35" s="71">
        <f t="shared" ref="U35:U40" si="13">G35/E35*7</f>
        <v>0</v>
      </c>
      <c r="V35" s="72"/>
      <c r="W35" s="73"/>
      <c r="X35" s="68"/>
      <c r="Y35" s="68"/>
      <c r="Z35" s="68"/>
      <c r="AA35" s="5"/>
      <c r="AB35" s="5"/>
      <c r="AC35" s="5"/>
      <c r="AD35" s="5"/>
      <c r="AE35" s="5"/>
      <c r="AF35" s="5"/>
      <c r="AG35" s="5"/>
      <c r="AH35" s="5"/>
      <c r="AI35" s="5"/>
    </row>
    <row r="36" ht="15.75" customHeight="1">
      <c r="A36" s="35">
        <v>2.0</v>
      </c>
      <c r="B36" s="47" t="str">
        <f>Summary!B32</f>
        <v/>
      </c>
      <c r="C36" s="47" t="str">
        <f>Summary!C32</f>
        <v>Chad Fink</v>
      </c>
      <c r="D36" s="57"/>
      <c r="E36" s="74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3" t="str">
        <f t="shared" si="12"/>
        <v>#DIV/0!</v>
      </c>
      <c r="U36" s="71" t="str">
        <f t="shared" si="13"/>
        <v>#DIV/0!</v>
      </c>
      <c r="V36" s="72"/>
      <c r="W36" s="73"/>
      <c r="X36" s="68"/>
      <c r="Y36" s="68"/>
      <c r="Z36" s="68"/>
      <c r="AA36" s="5"/>
      <c r="AB36" s="5"/>
      <c r="AC36" s="5"/>
      <c r="AD36" s="5"/>
      <c r="AE36" s="5"/>
      <c r="AF36" s="5"/>
      <c r="AG36" s="5"/>
      <c r="AH36" s="5"/>
      <c r="AI36" s="5"/>
    </row>
    <row r="37" ht="15.75" customHeight="1">
      <c r="A37" s="35">
        <v>3.0</v>
      </c>
      <c r="B37" s="47" t="str">
        <f>Summary!B33</f>
        <v/>
      </c>
      <c r="C37" s="47" t="str">
        <f>Summary!C33</f>
        <v>Brett Nymeyer</v>
      </c>
      <c r="D37" s="57"/>
      <c r="E37" s="74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3" t="str">
        <f t="shared" si="12"/>
        <v>#DIV/0!</v>
      </c>
      <c r="U37" s="71" t="str">
        <f t="shared" si="13"/>
        <v>#DIV/0!</v>
      </c>
      <c r="V37" s="72"/>
      <c r="W37" s="73"/>
      <c r="X37" s="68"/>
      <c r="Y37" s="68"/>
      <c r="Z37" s="68"/>
      <c r="AA37" s="5"/>
      <c r="AB37" s="5"/>
      <c r="AC37" s="5"/>
      <c r="AD37" s="5"/>
      <c r="AE37" s="5"/>
      <c r="AF37" s="5"/>
      <c r="AG37" s="5"/>
      <c r="AH37" s="5"/>
      <c r="AI37" s="5"/>
    </row>
    <row r="38" ht="15.75" customHeight="1">
      <c r="A38" s="35">
        <v>4.0</v>
      </c>
      <c r="B38" s="47" t="str">
        <f>Summary!B34</f>
        <v/>
      </c>
      <c r="C38" s="47" t="str">
        <f>Summary!C34</f>
        <v>Quinn Schneider</v>
      </c>
      <c r="D38" s="49">
        <v>1.0</v>
      </c>
      <c r="E38" s="70">
        <v>2.0</v>
      </c>
      <c r="F38" s="49">
        <v>0.0</v>
      </c>
      <c r="G38" s="49">
        <v>0.0</v>
      </c>
      <c r="H38" s="49">
        <v>7.0</v>
      </c>
      <c r="I38" s="49">
        <v>2.0</v>
      </c>
      <c r="J38" s="49">
        <v>0.0</v>
      </c>
      <c r="K38" s="49">
        <v>0.0</v>
      </c>
      <c r="L38" s="49">
        <v>0.0</v>
      </c>
      <c r="M38" s="49">
        <v>0.0</v>
      </c>
      <c r="N38" s="49">
        <v>2.0</v>
      </c>
      <c r="O38" s="49">
        <v>0.0</v>
      </c>
      <c r="P38" s="49">
        <v>0.0</v>
      </c>
      <c r="Q38" s="49">
        <v>0.0</v>
      </c>
      <c r="R38" s="49">
        <v>0.0</v>
      </c>
      <c r="S38" s="49">
        <v>0.0</v>
      </c>
      <c r="T38" s="53">
        <f t="shared" si="12"/>
        <v>0.2857142857</v>
      </c>
      <c r="U38" s="71">
        <f t="shared" si="13"/>
        <v>0</v>
      </c>
      <c r="V38" s="72"/>
      <c r="W38" s="73"/>
      <c r="X38" s="68"/>
      <c r="Y38" s="68"/>
      <c r="Z38" s="68"/>
      <c r="AA38" s="5"/>
      <c r="AB38" s="5"/>
      <c r="AC38" s="5"/>
      <c r="AD38" s="5"/>
      <c r="AE38" s="5"/>
      <c r="AF38" s="5"/>
      <c r="AG38" s="5"/>
      <c r="AH38" s="5"/>
      <c r="AI38" s="5"/>
    </row>
    <row r="39" ht="15.75" customHeight="1">
      <c r="A39" s="35">
        <v>5.0</v>
      </c>
      <c r="B39" s="47" t="str">
        <f>Summary!B35</f>
        <v/>
      </c>
      <c r="C39" s="47" t="str">
        <f>Summary!C35</f>
        <v/>
      </c>
      <c r="D39" s="57"/>
      <c r="E39" s="74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3" t="str">
        <f t="shared" si="12"/>
        <v>#DIV/0!</v>
      </c>
      <c r="U39" s="71" t="str">
        <f t="shared" si="13"/>
        <v>#DIV/0!</v>
      </c>
      <c r="V39" s="72"/>
      <c r="W39" s="73"/>
      <c r="X39" s="68"/>
      <c r="Y39" s="68"/>
      <c r="Z39" s="68"/>
      <c r="AA39" s="5"/>
      <c r="AB39" s="5"/>
      <c r="AC39" s="5"/>
      <c r="AD39" s="5"/>
      <c r="AE39" s="5"/>
      <c r="AF39" s="5"/>
      <c r="AG39" s="5"/>
      <c r="AH39" s="5"/>
      <c r="AI39" s="5"/>
    </row>
    <row r="40" ht="15.75" customHeight="1">
      <c r="A40" s="35">
        <v>6.0</v>
      </c>
      <c r="B40" s="47" t="str">
        <f>Summary!B36</f>
        <v/>
      </c>
      <c r="C40" s="47" t="str">
        <f>Summary!C36</f>
        <v/>
      </c>
      <c r="D40" s="57"/>
      <c r="E40" s="74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3" t="str">
        <f t="shared" si="12"/>
        <v>#DIV/0!</v>
      </c>
      <c r="U40" s="71" t="str">
        <f t="shared" si="13"/>
        <v>#DIV/0!</v>
      </c>
      <c r="V40" s="72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5.75" customHeight="1">
      <c r="A41" s="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5.75" customHeight="1">
      <c r="A42" s="1"/>
      <c r="B42" s="5"/>
      <c r="C42" s="75" t="s">
        <v>2</v>
      </c>
      <c r="D42" s="75" t="s">
        <v>3</v>
      </c>
      <c r="E42" s="75" t="s">
        <v>4</v>
      </c>
      <c r="F42" s="76"/>
      <c r="G42" s="75" t="s">
        <v>6</v>
      </c>
      <c r="H42" s="75" t="s">
        <v>7</v>
      </c>
      <c r="I42" s="5"/>
      <c r="J42" s="63"/>
      <c r="K42" s="63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15.75" customHeight="1">
      <c r="A43" s="1"/>
      <c r="B43" s="5"/>
      <c r="C43" s="77">
        <v>1.0</v>
      </c>
      <c r="D43" s="78"/>
      <c r="E43" s="78"/>
      <c r="F43" s="79"/>
      <c r="G43" s="77">
        <v>14.0</v>
      </c>
      <c r="H43" s="77">
        <v>0.0</v>
      </c>
      <c r="I43" s="5"/>
      <c r="J43" s="64"/>
      <c r="K43" s="6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5.75" customHeight="1">
      <c r="A44" s="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5.75" customHeight="1">
      <c r="A45" s="1"/>
      <c r="B45" s="5"/>
      <c r="C45" s="5" t="s">
        <v>119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5.75" customHeight="1">
      <c r="A46" s="1"/>
      <c r="B46" s="5"/>
      <c r="C46" s="5" t="s">
        <v>120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5.75" customHeight="1">
      <c r="A47" s="1"/>
      <c r="B47" s="5"/>
      <c r="C47" s="5" t="s">
        <v>121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5.75" customHeight="1">
      <c r="A48" s="1"/>
      <c r="B48" s="5"/>
      <c r="C48" s="5" t="s">
        <v>122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5.7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5.75" customHeight="1">
      <c r="A50" s="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5.75" customHeight="1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5.75" customHeight="1">
      <c r="A52" s="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5.75" customHeight="1">
      <c r="A53" s="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5.75" customHeight="1">
      <c r="A54" s="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1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1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1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9">
    <mergeCell ref="E8:K8"/>
    <mergeCell ref="E9:K9"/>
    <mergeCell ref="L7:O7"/>
    <mergeCell ref="AD8:AE8"/>
    <mergeCell ref="AD5:AH6"/>
    <mergeCell ref="L8:O8"/>
    <mergeCell ref="P8:AA8"/>
    <mergeCell ref="P9:AA9"/>
    <mergeCell ref="M9:O9"/>
    <mergeCell ref="AG8:AH8"/>
    <mergeCell ref="L5:O5"/>
    <mergeCell ref="E5:K5"/>
    <mergeCell ref="P7:AA7"/>
    <mergeCell ref="P5:AA5"/>
    <mergeCell ref="B2:AA3"/>
    <mergeCell ref="E6:K6"/>
    <mergeCell ref="E7:K7"/>
    <mergeCell ref="L6:O6"/>
    <mergeCell ref="P6:AA6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