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6\"/>
    </mc:Choice>
  </mc:AlternateContent>
  <bookViews>
    <workbookView xWindow="0" yWindow="0" windowWidth="23040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definedNames>
    <definedName name="_xlnm.Print_Area" localSheetId="1">'Game 1'!$A$1:$AA$42</definedName>
    <definedName name="_xlnm.Print_Area" localSheetId="2">'Game 2'!$A$1:$AA$38</definedName>
    <definedName name="_xlnm.Print_Area" localSheetId="3">'Game 3'!$A$1:$AA$40</definedName>
    <definedName name="_xlnm.Print_Area" localSheetId="4">'Game 4'!$A$1:$AA$42</definedName>
    <definedName name="_xlnm.Print_Area" localSheetId="5">'Game 5'!$A$1:$AA$42</definedName>
    <definedName name="_xlnm.Print_Area" localSheetId="6">'Game 6'!$A$1:$AA$42</definedName>
    <definedName name="_xlnm.Print_Area" localSheetId="7">'Game 7'!$A$1:$AA$42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F30" i="22" l="1"/>
  <c r="I3" i="3" l="1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H3" i="3"/>
  <c r="G3" i="3"/>
  <c r="U41" i="22"/>
  <c r="T41" i="22"/>
  <c r="C41" i="22"/>
  <c r="B41" i="22"/>
  <c r="U40" i="22"/>
  <c r="T40" i="22"/>
  <c r="C40" i="22"/>
  <c r="B40" i="22"/>
  <c r="U39" i="22"/>
  <c r="T39" i="22"/>
  <c r="C39" i="22"/>
  <c r="B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W33" i="22"/>
  <c r="V33" i="22"/>
  <c r="H33" i="22"/>
  <c r="Y33" i="22" s="1"/>
  <c r="F33" i="22"/>
  <c r="X33" i="22" s="1"/>
  <c r="C33" i="22"/>
  <c r="B33" i="22"/>
  <c r="W32" i="22"/>
  <c r="V32" i="22"/>
  <c r="H32" i="22"/>
  <c r="F32" i="22"/>
  <c r="X32" i="22" s="1"/>
  <c r="C32" i="22"/>
  <c r="B32" i="22"/>
  <c r="W31" i="22"/>
  <c r="V31" i="22"/>
  <c r="H31" i="22"/>
  <c r="F31" i="22"/>
  <c r="X31" i="22" s="1"/>
  <c r="C31" i="22"/>
  <c r="B31" i="22"/>
  <c r="W30" i="22"/>
  <c r="V30" i="22"/>
  <c r="H30" i="22"/>
  <c r="X30" i="22"/>
  <c r="C30" i="22"/>
  <c r="B30" i="22"/>
  <c r="W29" i="22"/>
  <c r="V29" i="22"/>
  <c r="H29" i="22"/>
  <c r="Y29" i="22" s="1"/>
  <c r="F29" i="22"/>
  <c r="X29" i="22" s="1"/>
  <c r="C29" i="22"/>
  <c r="B29" i="22"/>
  <c r="W28" i="22"/>
  <c r="V28" i="22"/>
  <c r="H28" i="22"/>
  <c r="Y28" i="22" s="1"/>
  <c r="F28" i="22"/>
  <c r="X28" i="22" s="1"/>
  <c r="C28" i="22"/>
  <c r="B28" i="22"/>
  <c r="W27" i="22"/>
  <c r="V27" i="22"/>
  <c r="H27" i="22"/>
  <c r="F27" i="22"/>
  <c r="C27" i="22"/>
  <c r="B27" i="22"/>
  <c r="W26" i="22"/>
  <c r="V26" i="22"/>
  <c r="H26" i="22"/>
  <c r="Y26" i="22" s="1"/>
  <c r="F26" i="22"/>
  <c r="C26" i="22"/>
  <c r="B26" i="22"/>
  <c r="W25" i="22"/>
  <c r="V25" i="22"/>
  <c r="H25" i="22"/>
  <c r="F25" i="22"/>
  <c r="X25" i="22" s="1"/>
  <c r="C25" i="22"/>
  <c r="B25" i="22"/>
  <c r="W24" i="22"/>
  <c r="V24" i="22"/>
  <c r="H24" i="22"/>
  <c r="F24" i="22"/>
  <c r="C24" i="22"/>
  <c r="B24" i="22"/>
  <c r="W23" i="22"/>
  <c r="V23" i="22"/>
  <c r="H23" i="22"/>
  <c r="Y23" i="22" s="1"/>
  <c r="F23" i="22"/>
  <c r="X23" i="22" s="1"/>
  <c r="C23" i="22"/>
  <c r="B23" i="22"/>
  <c r="W22" i="22"/>
  <c r="V22" i="22"/>
  <c r="H22" i="22"/>
  <c r="Y22" i="22" s="1"/>
  <c r="F22" i="22"/>
  <c r="X22" i="22" s="1"/>
  <c r="C22" i="22"/>
  <c r="B22" i="22"/>
  <c r="W21" i="22"/>
  <c r="V21" i="22"/>
  <c r="H21" i="22"/>
  <c r="F21" i="22"/>
  <c r="C21" i="22"/>
  <c r="B21" i="22"/>
  <c r="W20" i="22"/>
  <c r="V20" i="22"/>
  <c r="H20" i="22"/>
  <c r="F20" i="22"/>
  <c r="C20" i="22"/>
  <c r="B20" i="22"/>
  <c r="W19" i="22"/>
  <c r="V19" i="22"/>
  <c r="H19" i="22"/>
  <c r="F19" i="22"/>
  <c r="C19" i="22"/>
  <c r="B19" i="22"/>
  <c r="W18" i="22"/>
  <c r="V18" i="22"/>
  <c r="H18" i="22"/>
  <c r="Y18" i="22" s="1"/>
  <c r="F18" i="22"/>
  <c r="C18" i="22"/>
  <c r="B18" i="22"/>
  <c r="W17" i="22"/>
  <c r="V17" i="22"/>
  <c r="H17" i="22"/>
  <c r="Y17" i="22" s="1"/>
  <c r="F17" i="22"/>
  <c r="X17" i="22" s="1"/>
  <c r="C17" i="22"/>
  <c r="B17" i="22"/>
  <c r="W16" i="22"/>
  <c r="V16" i="22"/>
  <c r="H16" i="22"/>
  <c r="Y16" i="22" s="1"/>
  <c r="F16" i="22"/>
  <c r="X16" i="22" s="1"/>
  <c r="C16" i="22"/>
  <c r="B16" i="22"/>
  <c r="W15" i="22"/>
  <c r="V15" i="22"/>
  <c r="H15" i="22"/>
  <c r="Y15" i="22" s="1"/>
  <c r="F15" i="22"/>
  <c r="X15" i="22" s="1"/>
  <c r="C15" i="22"/>
  <c r="B15" i="22"/>
  <c r="W14" i="22"/>
  <c r="V14" i="22"/>
  <c r="H14" i="22"/>
  <c r="Y14" i="22" s="1"/>
  <c r="F14" i="22"/>
  <c r="X14" i="22" s="1"/>
  <c r="C14" i="22"/>
  <c r="B14" i="22"/>
  <c r="W13" i="22"/>
  <c r="V13" i="22"/>
  <c r="H13" i="22"/>
  <c r="Y13" i="22" s="1"/>
  <c r="F13" i="22"/>
  <c r="X13" i="22" s="1"/>
  <c r="C13" i="22"/>
  <c r="B13" i="22"/>
  <c r="U41" i="21"/>
  <c r="T41" i="21"/>
  <c r="C41" i="21"/>
  <c r="B41" i="21"/>
  <c r="U40" i="21"/>
  <c r="T40" i="21"/>
  <c r="C40" i="21"/>
  <c r="B40" i="21"/>
  <c r="U39" i="21"/>
  <c r="T39" i="21"/>
  <c r="C39" i="21"/>
  <c r="B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V33" i="21"/>
  <c r="H33" i="21"/>
  <c r="Y33" i="21" s="1"/>
  <c r="F33" i="21"/>
  <c r="W33" i="21" s="1"/>
  <c r="C33" i="21"/>
  <c r="B33" i="21"/>
  <c r="V32" i="21"/>
  <c r="H32" i="21"/>
  <c r="Y32" i="21" s="1"/>
  <c r="F32" i="21"/>
  <c r="W32" i="21" s="1"/>
  <c r="C32" i="21"/>
  <c r="B32" i="21"/>
  <c r="V31" i="21"/>
  <c r="H31" i="21"/>
  <c r="Y31" i="21" s="1"/>
  <c r="F31" i="21"/>
  <c r="W31" i="21" s="1"/>
  <c r="C31" i="21"/>
  <c r="B31" i="21"/>
  <c r="V30" i="21"/>
  <c r="H30" i="21"/>
  <c r="Y30" i="21" s="1"/>
  <c r="F30" i="21"/>
  <c r="W30" i="21" s="1"/>
  <c r="C30" i="21"/>
  <c r="B30" i="21"/>
  <c r="V29" i="21"/>
  <c r="H29" i="21"/>
  <c r="F29" i="21"/>
  <c r="W29" i="21" s="1"/>
  <c r="C29" i="21"/>
  <c r="B29" i="21"/>
  <c r="V28" i="21"/>
  <c r="H28" i="21"/>
  <c r="Y28" i="21" s="1"/>
  <c r="F28" i="21"/>
  <c r="W28" i="21" s="1"/>
  <c r="C28" i="21"/>
  <c r="B28" i="21"/>
  <c r="V27" i="21"/>
  <c r="H27" i="21"/>
  <c r="Y27" i="21" s="1"/>
  <c r="F27" i="21"/>
  <c r="W27" i="21" s="1"/>
  <c r="C27" i="21"/>
  <c r="B27" i="21"/>
  <c r="V26" i="21"/>
  <c r="H26" i="21"/>
  <c r="Y26" i="21" s="1"/>
  <c r="F26" i="21"/>
  <c r="W26" i="21" s="1"/>
  <c r="C26" i="21"/>
  <c r="B26" i="21"/>
  <c r="V25" i="21"/>
  <c r="H25" i="21"/>
  <c r="F25" i="21"/>
  <c r="W25" i="21" s="1"/>
  <c r="C25" i="21"/>
  <c r="B25" i="21"/>
  <c r="V24" i="21"/>
  <c r="H24" i="21"/>
  <c r="Y24" i="21" s="1"/>
  <c r="F24" i="21"/>
  <c r="W24" i="21" s="1"/>
  <c r="C24" i="21"/>
  <c r="B24" i="21"/>
  <c r="V23" i="21"/>
  <c r="H23" i="21"/>
  <c r="F23" i="21"/>
  <c r="W23" i="21" s="1"/>
  <c r="C23" i="21"/>
  <c r="B23" i="21"/>
  <c r="V22" i="21"/>
  <c r="H22" i="21"/>
  <c r="F22" i="21"/>
  <c r="W22" i="21" s="1"/>
  <c r="C22" i="21"/>
  <c r="B22" i="21"/>
  <c r="V21" i="21"/>
  <c r="H21" i="21"/>
  <c r="Y21" i="21" s="1"/>
  <c r="F21" i="21"/>
  <c r="W21" i="21" s="1"/>
  <c r="C21" i="21"/>
  <c r="B21" i="21"/>
  <c r="V20" i="21"/>
  <c r="H20" i="21"/>
  <c r="F20" i="21"/>
  <c r="W20" i="21" s="1"/>
  <c r="C20" i="21"/>
  <c r="B20" i="21"/>
  <c r="V19" i="21"/>
  <c r="H19" i="21"/>
  <c r="F19" i="21"/>
  <c r="W19" i="21" s="1"/>
  <c r="C19" i="21"/>
  <c r="B19" i="21"/>
  <c r="V18" i="21"/>
  <c r="H18" i="21"/>
  <c r="F18" i="21"/>
  <c r="W18" i="21" s="1"/>
  <c r="C18" i="21"/>
  <c r="B18" i="21"/>
  <c r="V17" i="21"/>
  <c r="H17" i="21"/>
  <c r="F17" i="21"/>
  <c r="W17" i="21" s="1"/>
  <c r="C17" i="21"/>
  <c r="B17" i="21"/>
  <c r="V16" i="21"/>
  <c r="H16" i="21"/>
  <c r="Y16" i="21" s="1"/>
  <c r="F16" i="21"/>
  <c r="W16" i="21" s="1"/>
  <c r="C16" i="21"/>
  <c r="B16" i="21"/>
  <c r="V15" i="21"/>
  <c r="H15" i="21"/>
  <c r="F15" i="21"/>
  <c r="W15" i="21" s="1"/>
  <c r="C15" i="21"/>
  <c r="B15" i="21"/>
  <c r="V14" i="21"/>
  <c r="H14" i="21"/>
  <c r="Y14" i="21" s="1"/>
  <c r="F14" i="21"/>
  <c r="W14" i="21" s="1"/>
  <c r="C14" i="21"/>
  <c r="B14" i="21"/>
  <c r="V13" i="21"/>
  <c r="H13" i="21"/>
  <c r="F13" i="21"/>
  <c r="W13" i="21" s="1"/>
  <c r="C13" i="21"/>
  <c r="B13" i="21"/>
  <c r="U41" i="19"/>
  <c r="T41" i="19"/>
  <c r="C41" i="19"/>
  <c r="B41" i="19"/>
  <c r="U40" i="19"/>
  <c r="T40" i="19"/>
  <c r="C40" i="19"/>
  <c r="B40" i="19"/>
  <c r="U39" i="19"/>
  <c r="T39" i="19"/>
  <c r="C39" i="19"/>
  <c r="B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V33" i="19"/>
  <c r="H33" i="19"/>
  <c r="Y33" i="19" s="1"/>
  <c r="F33" i="19"/>
  <c r="W33" i="19" s="1"/>
  <c r="C33" i="19"/>
  <c r="B33" i="19"/>
  <c r="V32" i="19"/>
  <c r="H32" i="19"/>
  <c r="F32" i="19"/>
  <c r="W32" i="19" s="1"/>
  <c r="C32" i="19"/>
  <c r="B32" i="19"/>
  <c r="V31" i="19"/>
  <c r="H31" i="19"/>
  <c r="F31" i="19"/>
  <c r="W31" i="19" s="1"/>
  <c r="C31" i="19"/>
  <c r="B31" i="19"/>
  <c r="V30" i="19"/>
  <c r="H30" i="19"/>
  <c r="F30" i="19"/>
  <c r="W30" i="19" s="1"/>
  <c r="C30" i="19"/>
  <c r="B30" i="19"/>
  <c r="V29" i="19"/>
  <c r="H29" i="19"/>
  <c r="F29" i="19"/>
  <c r="W29" i="19" s="1"/>
  <c r="C29" i="19"/>
  <c r="B29" i="19"/>
  <c r="V28" i="19"/>
  <c r="H28" i="19"/>
  <c r="Y28" i="19" s="1"/>
  <c r="F28" i="19"/>
  <c r="W28" i="19" s="1"/>
  <c r="C28" i="19"/>
  <c r="B28" i="19"/>
  <c r="V27" i="19"/>
  <c r="H27" i="19"/>
  <c r="F27" i="19"/>
  <c r="W27" i="19" s="1"/>
  <c r="C27" i="19"/>
  <c r="B27" i="19"/>
  <c r="V26" i="19"/>
  <c r="H26" i="19"/>
  <c r="F26" i="19"/>
  <c r="W26" i="19" s="1"/>
  <c r="C26" i="19"/>
  <c r="B26" i="19"/>
  <c r="V25" i="19"/>
  <c r="H25" i="19"/>
  <c r="F25" i="19"/>
  <c r="W25" i="19" s="1"/>
  <c r="C25" i="19"/>
  <c r="B25" i="19"/>
  <c r="V24" i="19"/>
  <c r="H24" i="19"/>
  <c r="Y24" i="19" s="1"/>
  <c r="F24" i="19"/>
  <c r="W24" i="19" s="1"/>
  <c r="C24" i="19"/>
  <c r="B24" i="19"/>
  <c r="V23" i="19"/>
  <c r="H23" i="19"/>
  <c r="Y23" i="19" s="1"/>
  <c r="F23" i="19"/>
  <c r="W23" i="19" s="1"/>
  <c r="C23" i="19"/>
  <c r="B23" i="19"/>
  <c r="V22" i="19"/>
  <c r="H22" i="19"/>
  <c r="F22" i="19"/>
  <c r="W22" i="19" s="1"/>
  <c r="C22" i="19"/>
  <c r="B22" i="19"/>
  <c r="V21" i="19"/>
  <c r="H21" i="19"/>
  <c r="Y21" i="19" s="1"/>
  <c r="F21" i="19"/>
  <c r="W21" i="19" s="1"/>
  <c r="C21" i="19"/>
  <c r="B21" i="19"/>
  <c r="V20" i="19"/>
  <c r="H20" i="19"/>
  <c r="F20" i="19"/>
  <c r="W20" i="19" s="1"/>
  <c r="C20" i="19"/>
  <c r="B20" i="19"/>
  <c r="V19" i="19"/>
  <c r="H19" i="19"/>
  <c r="Y19" i="19" s="1"/>
  <c r="F19" i="19"/>
  <c r="W19" i="19" s="1"/>
  <c r="C19" i="19"/>
  <c r="B19" i="19"/>
  <c r="V18" i="19"/>
  <c r="H18" i="19"/>
  <c r="Y18" i="19" s="1"/>
  <c r="F18" i="19"/>
  <c r="W18" i="19" s="1"/>
  <c r="C18" i="19"/>
  <c r="B18" i="19"/>
  <c r="V17" i="19"/>
  <c r="H17" i="19"/>
  <c r="Y17" i="19" s="1"/>
  <c r="F17" i="19"/>
  <c r="W17" i="19" s="1"/>
  <c r="C17" i="19"/>
  <c r="B17" i="19"/>
  <c r="V16" i="19"/>
  <c r="H16" i="19"/>
  <c r="Y16" i="19" s="1"/>
  <c r="F16" i="19"/>
  <c r="W16" i="19" s="1"/>
  <c r="C16" i="19"/>
  <c r="B16" i="19"/>
  <c r="V15" i="19"/>
  <c r="H15" i="19"/>
  <c r="Y15" i="19" s="1"/>
  <c r="F15" i="19"/>
  <c r="W15" i="19" s="1"/>
  <c r="C15" i="19"/>
  <c r="B15" i="19"/>
  <c r="V14" i="19"/>
  <c r="H14" i="19"/>
  <c r="F14" i="19"/>
  <c r="W14" i="19" s="1"/>
  <c r="C14" i="19"/>
  <c r="B14" i="19"/>
  <c r="V13" i="19"/>
  <c r="H13" i="19"/>
  <c r="F13" i="19"/>
  <c r="W13" i="19" s="1"/>
  <c r="C13" i="19"/>
  <c r="B13" i="19"/>
  <c r="U41" i="18"/>
  <c r="T41" i="18"/>
  <c r="C41" i="18"/>
  <c r="B41" i="18"/>
  <c r="U40" i="18"/>
  <c r="T40" i="18"/>
  <c r="C40" i="18"/>
  <c r="B40" i="18"/>
  <c r="U39" i="18"/>
  <c r="T39" i="18"/>
  <c r="C39" i="18"/>
  <c r="B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W33" i="18"/>
  <c r="V33" i="18"/>
  <c r="H33" i="18"/>
  <c r="Y33" i="18" s="1"/>
  <c r="F33" i="18"/>
  <c r="X33" i="18" s="1"/>
  <c r="C33" i="18"/>
  <c r="B33" i="18"/>
  <c r="W32" i="18"/>
  <c r="V32" i="18"/>
  <c r="H32" i="18"/>
  <c r="F32" i="18"/>
  <c r="X32" i="18" s="1"/>
  <c r="C32" i="18"/>
  <c r="B32" i="18"/>
  <c r="W31" i="18"/>
  <c r="V31" i="18"/>
  <c r="H31" i="18"/>
  <c r="Y31" i="18" s="1"/>
  <c r="F31" i="18"/>
  <c r="X31" i="18" s="1"/>
  <c r="C31" i="18"/>
  <c r="B31" i="18"/>
  <c r="W30" i="18"/>
  <c r="V30" i="18"/>
  <c r="H30" i="18"/>
  <c r="F30" i="18"/>
  <c r="X30" i="18" s="1"/>
  <c r="C30" i="18"/>
  <c r="B30" i="18"/>
  <c r="V29" i="18"/>
  <c r="H29" i="18"/>
  <c r="F29" i="18"/>
  <c r="X29" i="18" s="1"/>
  <c r="C29" i="18"/>
  <c r="B29" i="18"/>
  <c r="W28" i="18"/>
  <c r="V28" i="18"/>
  <c r="H28" i="18"/>
  <c r="Y28" i="18" s="1"/>
  <c r="F28" i="18"/>
  <c r="X28" i="18" s="1"/>
  <c r="C28" i="18"/>
  <c r="B28" i="18"/>
  <c r="V27" i="18"/>
  <c r="H27" i="18"/>
  <c r="F27" i="18"/>
  <c r="X27" i="18" s="1"/>
  <c r="C27" i="18"/>
  <c r="B27" i="18"/>
  <c r="W26" i="18"/>
  <c r="V26" i="18"/>
  <c r="H26" i="18"/>
  <c r="Y26" i="18" s="1"/>
  <c r="F26" i="18"/>
  <c r="X26" i="18" s="1"/>
  <c r="C26" i="18"/>
  <c r="B26" i="18"/>
  <c r="W25" i="18"/>
  <c r="V25" i="18"/>
  <c r="H25" i="18"/>
  <c r="Y25" i="18" s="1"/>
  <c r="F25" i="18"/>
  <c r="C25" i="18"/>
  <c r="B25" i="18"/>
  <c r="W24" i="18"/>
  <c r="V24" i="18"/>
  <c r="H24" i="18"/>
  <c r="Y24" i="18" s="1"/>
  <c r="F24" i="18"/>
  <c r="X24" i="18" s="1"/>
  <c r="C24" i="18"/>
  <c r="B24" i="18"/>
  <c r="V23" i="18"/>
  <c r="H23" i="18"/>
  <c r="F23" i="18"/>
  <c r="X23" i="18" s="1"/>
  <c r="C23" i="18"/>
  <c r="B23" i="18"/>
  <c r="W22" i="18"/>
  <c r="V22" i="18"/>
  <c r="H22" i="18"/>
  <c r="Y22" i="18" s="1"/>
  <c r="F22" i="18"/>
  <c r="X22" i="18" s="1"/>
  <c r="C22" i="18"/>
  <c r="B22" i="18"/>
  <c r="V21" i="18"/>
  <c r="H21" i="18"/>
  <c r="F21" i="18"/>
  <c r="X21" i="18" s="1"/>
  <c r="C21" i="18"/>
  <c r="B21" i="18"/>
  <c r="W20" i="18"/>
  <c r="V20" i="18"/>
  <c r="H20" i="18"/>
  <c r="Y20" i="18" s="1"/>
  <c r="F20" i="18"/>
  <c r="X20" i="18" s="1"/>
  <c r="C20" i="18"/>
  <c r="B20" i="18"/>
  <c r="W19" i="18"/>
  <c r="V19" i="18"/>
  <c r="H19" i="18"/>
  <c r="Y19" i="18" s="1"/>
  <c r="F19" i="18"/>
  <c r="X19" i="18" s="1"/>
  <c r="C19" i="18"/>
  <c r="B19" i="18"/>
  <c r="W18" i="18"/>
  <c r="V18" i="18"/>
  <c r="H18" i="18"/>
  <c r="Y18" i="18" s="1"/>
  <c r="F18" i="18"/>
  <c r="X18" i="18" s="1"/>
  <c r="C18" i="18"/>
  <c r="B18" i="18"/>
  <c r="W17" i="18"/>
  <c r="V17" i="18"/>
  <c r="H17" i="18"/>
  <c r="Y17" i="18" s="1"/>
  <c r="F17" i="18"/>
  <c r="X17" i="18" s="1"/>
  <c r="C17" i="18"/>
  <c r="B17" i="18"/>
  <c r="W16" i="18"/>
  <c r="V16" i="18"/>
  <c r="H16" i="18"/>
  <c r="Y16" i="18" s="1"/>
  <c r="F16" i="18"/>
  <c r="X16" i="18" s="1"/>
  <c r="C16" i="18"/>
  <c r="B16" i="18"/>
  <c r="W15" i="18"/>
  <c r="V15" i="18"/>
  <c r="H15" i="18"/>
  <c r="Y15" i="18" s="1"/>
  <c r="F15" i="18"/>
  <c r="X15" i="18" s="1"/>
  <c r="C15" i="18"/>
  <c r="B15" i="18"/>
  <c r="W14" i="18"/>
  <c r="V14" i="18"/>
  <c r="H14" i="18"/>
  <c r="F14" i="18"/>
  <c r="X14" i="18" s="1"/>
  <c r="C14" i="18"/>
  <c r="B14" i="18"/>
  <c r="V13" i="18"/>
  <c r="H13" i="18"/>
  <c r="F13" i="18"/>
  <c r="X13" i="18" s="1"/>
  <c r="C13" i="18"/>
  <c r="B13" i="18"/>
  <c r="U41" i="17"/>
  <c r="T41" i="17"/>
  <c r="C41" i="17"/>
  <c r="B41" i="17"/>
  <c r="U40" i="17"/>
  <c r="T40" i="17"/>
  <c r="C40" i="17"/>
  <c r="B40" i="17"/>
  <c r="U39" i="17"/>
  <c r="T39" i="17"/>
  <c r="C39" i="17"/>
  <c r="B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W33" i="17"/>
  <c r="V33" i="17"/>
  <c r="H33" i="17"/>
  <c r="F33" i="17"/>
  <c r="X33" i="17" s="1"/>
  <c r="C33" i="17"/>
  <c r="B33" i="17"/>
  <c r="W32" i="17"/>
  <c r="V32" i="17"/>
  <c r="H32" i="17"/>
  <c r="Y32" i="17" s="1"/>
  <c r="F32" i="17"/>
  <c r="X32" i="17" s="1"/>
  <c r="C32" i="17"/>
  <c r="B32" i="17"/>
  <c r="W31" i="17"/>
  <c r="V31" i="17"/>
  <c r="H31" i="17"/>
  <c r="F31" i="17"/>
  <c r="X31" i="17" s="1"/>
  <c r="C31" i="17"/>
  <c r="B31" i="17"/>
  <c r="W30" i="17"/>
  <c r="V30" i="17"/>
  <c r="H30" i="17"/>
  <c r="F30" i="17"/>
  <c r="X30" i="17" s="1"/>
  <c r="C30" i="17"/>
  <c r="B30" i="17"/>
  <c r="W29" i="17"/>
  <c r="V29" i="17"/>
  <c r="H29" i="17"/>
  <c r="Y29" i="17" s="1"/>
  <c r="F29" i="17"/>
  <c r="C29" i="17"/>
  <c r="B29" i="17"/>
  <c r="W28" i="17"/>
  <c r="V28" i="17"/>
  <c r="H28" i="17"/>
  <c r="Y28" i="17" s="1"/>
  <c r="F28" i="17"/>
  <c r="X28" i="17" s="1"/>
  <c r="C28" i="17"/>
  <c r="B28" i="17"/>
  <c r="W27" i="17"/>
  <c r="V27" i="17"/>
  <c r="H27" i="17"/>
  <c r="F27" i="17"/>
  <c r="X27" i="17" s="1"/>
  <c r="C27" i="17"/>
  <c r="B27" i="17"/>
  <c r="W26" i="17"/>
  <c r="V26" i="17"/>
  <c r="H26" i="17"/>
  <c r="Y26" i="17" s="1"/>
  <c r="F26" i="17"/>
  <c r="X26" i="17" s="1"/>
  <c r="C26" i="17"/>
  <c r="B26" i="17"/>
  <c r="W25" i="17"/>
  <c r="V25" i="17"/>
  <c r="H25" i="17"/>
  <c r="Y25" i="17" s="1"/>
  <c r="F25" i="17"/>
  <c r="X25" i="17" s="1"/>
  <c r="C25" i="17"/>
  <c r="B25" i="17"/>
  <c r="W24" i="17"/>
  <c r="V24" i="17"/>
  <c r="H24" i="17"/>
  <c r="Y24" i="17" s="1"/>
  <c r="F24" i="17"/>
  <c r="X24" i="17" s="1"/>
  <c r="C24" i="17"/>
  <c r="B24" i="17"/>
  <c r="W23" i="17"/>
  <c r="V23" i="17"/>
  <c r="H23" i="17"/>
  <c r="F23" i="17"/>
  <c r="X23" i="17" s="1"/>
  <c r="C23" i="17"/>
  <c r="B23" i="17"/>
  <c r="W22" i="17"/>
  <c r="V22" i="17"/>
  <c r="H22" i="17"/>
  <c r="Y22" i="17" s="1"/>
  <c r="F22" i="17"/>
  <c r="C22" i="17"/>
  <c r="B22" i="17"/>
  <c r="W21" i="17"/>
  <c r="V21" i="17"/>
  <c r="H21" i="17"/>
  <c r="F21" i="17"/>
  <c r="X21" i="17" s="1"/>
  <c r="C21" i="17"/>
  <c r="B21" i="17"/>
  <c r="W20" i="17"/>
  <c r="V20" i="17"/>
  <c r="H20" i="17"/>
  <c r="Y20" i="17" s="1"/>
  <c r="F20" i="17"/>
  <c r="X20" i="17" s="1"/>
  <c r="C20" i="17"/>
  <c r="B20" i="17"/>
  <c r="W19" i="17"/>
  <c r="V19" i="17"/>
  <c r="H19" i="17"/>
  <c r="F19" i="17"/>
  <c r="X19" i="17" s="1"/>
  <c r="C19" i="17"/>
  <c r="B19" i="17"/>
  <c r="W18" i="17"/>
  <c r="V18" i="17"/>
  <c r="H18" i="17"/>
  <c r="Y18" i="17" s="1"/>
  <c r="F18" i="17"/>
  <c r="C18" i="17"/>
  <c r="B18" i="17"/>
  <c r="W17" i="17"/>
  <c r="V17" i="17"/>
  <c r="H17" i="17"/>
  <c r="F17" i="17"/>
  <c r="X17" i="17" s="1"/>
  <c r="C17" i="17"/>
  <c r="B17" i="17"/>
  <c r="W16" i="17"/>
  <c r="V16" i="17"/>
  <c r="H16" i="17"/>
  <c r="Y16" i="17" s="1"/>
  <c r="F16" i="17"/>
  <c r="X16" i="17" s="1"/>
  <c r="C16" i="17"/>
  <c r="B16" i="17"/>
  <c r="W15" i="17"/>
  <c r="V15" i="17"/>
  <c r="H15" i="17"/>
  <c r="F15" i="17"/>
  <c r="X15" i="17" s="1"/>
  <c r="C15" i="17"/>
  <c r="B15" i="17"/>
  <c r="W14" i="17"/>
  <c r="V14" i="17"/>
  <c r="H14" i="17"/>
  <c r="F14" i="17"/>
  <c r="X14" i="17" s="1"/>
  <c r="C14" i="17"/>
  <c r="B14" i="17"/>
  <c r="V13" i="17"/>
  <c r="H13" i="17"/>
  <c r="F13" i="17"/>
  <c r="X13" i="17" s="1"/>
  <c r="C13" i="17"/>
  <c r="B13" i="17"/>
  <c r="U41" i="16"/>
  <c r="T41" i="16"/>
  <c r="C41" i="16"/>
  <c r="B41" i="16"/>
  <c r="U40" i="16"/>
  <c r="T40" i="16"/>
  <c r="C40" i="16"/>
  <c r="B40" i="16"/>
  <c r="U39" i="16"/>
  <c r="T39" i="16"/>
  <c r="C39" i="16"/>
  <c r="B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V33" i="16"/>
  <c r="H33" i="16"/>
  <c r="F33" i="16"/>
  <c r="W33" i="16" s="1"/>
  <c r="C33" i="16"/>
  <c r="B33" i="16"/>
  <c r="V32" i="16"/>
  <c r="H32" i="16"/>
  <c r="Y32" i="16" s="1"/>
  <c r="F32" i="16"/>
  <c r="W32" i="16" s="1"/>
  <c r="C32" i="16"/>
  <c r="B32" i="16"/>
  <c r="V31" i="16"/>
  <c r="H31" i="16"/>
  <c r="F31" i="16"/>
  <c r="W31" i="16" s="1"/>
  <c r="C31" i="16"/>
  <c r="B31" i="16"/>
  <c r="V30" i="16"/>
  <c r="H30" i="16"/>
  <c r="F30" i="16"/>
  <c r="W30" i="16" s="1"/>
  <c r="C30" i="16"/>
  <c r="B30" i="16"/>
  <c r="V29" i="16"/>
  <c r="H29" i="16"/>
  <c r="Y29" i="16" s="1"/>
  <c r="F29" i="16"/>
  <c r="W29" i="16" s="1"/>
  <c r="C29" i="16"/>
  <c r="B29" i="16"/>
  <c r="V28" i="16"/>
  <c r="H28" i="16"/>
  <c r="Y28" i="16" s="1"/>
  <c r="F28" i="16"/>
  <c r="W28" i="16" s="1"/>
  <c r="C28" i="16"/>
  <c r="B28" i="16"/>
  <c r="V27" i="16"/>
  <c r="H27" i="16"/>
  <c r="F27" i="16"/>
  <c r="W27" i="16" s="1"/>
  <c r="C27" i="16"/>
  <c r="B27" i="16"/>
  <c r="V26" i="16"/>
  <c r="H26" i="16"/>
  <c r="F26" i="16"/>
  <c r="W26" i="16" s="1"/>
  <c r="C26" i="16"/>
  <c r="B26" i="16"/>
  <c r="V25" i="16"/>
  <c r="H25" i="16"/>
  <c r="Y25" i="16" s="1"/>
  <c r="F25" i="16"/>
  <c r="W25" i="16" s="1"/>
  <c r="C25" i="16"/>
  <c r="B25" i="16"/>
  <c r="V24" i="16"/>
  <c r="H24" i="16"/>
  <c r="Y24" i="16" s="1"/>
  <c r="F24" i="16"/>
  <c r="W24" i="16" s="1"/>
  <c r="C24" i="16"/>
  <c r="B24" i="16"/>
  <c r="V23" i="16"/>
  <c r="H23" i="16"/>
  <c r="Y23" i="16" s="1"/>
  <c r="F23" i="16"/>
  <c r="W23" i="16" s="1"/>
  <c r="C23" i="16"/>
  <c r="B23" i="16"/>
  <c r="V22" i="16"/>
  <c r="H22" i="16"/>
  <c r="F22" i="16"/>
  <c r="W22" i="16" s="1"/>
  <c r="C22" i="16"/>
  <c r="B22" i="16"/>
  <c r="V21" i="16"/>
  <c r="H21" i="16"/>
  <c r="F21" i="16"/>
  <c r="W21" i="16" s="1"/>
  <c r="C21" i="16"/>
  <c r="B21" i="16"/>
  <c r="V20" i="16"/>
  <c r="H20" i="16"/>
  <c r="Y20" i="16" s="1"/>
  <c r="F20" i="16"/>
  <c r="W20" i="16" s="1"/>
  <c r="C20" i="16"/>
  <c r="B20" i="16"/>
  <c r="V19" i="16"/>
  <c r="H19" i="16"/>
  <c r="F19" i="16"/>
  <c r="W19" i="16" s="1"/>
  <c r="C19" i="16"/>
  <c r="B19" i="16"/>
  <c r="V18" i="16"/>
  <c r="H18" i="16"/>
  <c r="F18" i="16"/>
  <c r="W18" i="16" s="1"/>
  <c r="C18" i="16"/>
  <c r="B18" i="16"/>
  <c r="V17" i="16"/>
  <c r="H17" i="16"/>
  <c r="F17" i="16"/>
  <c r="W17" i="16" s="1"/>
  <c r="C17" i="16"/>
  <c r="B17" i="16"/>
  <c r="V16" i="16"/>
  <c r="H16" i="16"/>
  <c r="Y16" i="16" s="1"/>
  <c r="F16" i="16"/>
  <c r="W16" i="16" s="1"/>
  <c r="C16" i="16"/>
  <c r="B16" i="16"/>
  <c r="V15" i="16"/>
  <c r="H15" i="16"/>
  <c r="Y15" i="16" s="1"/>
  <c r="F15" i="16"/>
  <c r="W15" i="16" s="1"/>
  <c r="C15" i="16"/>
  <c r="B15" i="16"/>
  <c r="V14" i="16"/>
  <c r="H14" i="16"/>
  <c r="Y14" i="16" s="1"/>
  <c r="F14" i="16"/>
  <c r="W14" i="16" s="1"/>
  <c r="C14" i="16"/>
  <c r="B14" i="16"/>
  <c r="V13" i="16"/>
  <c r="H13" i="16"/>
  <c r="F13" i="16"/>
  <c r="W13" i="16" s="1"/>
  <c r="C13" i="16"/>
  <c r="B13" i="16"/>
  <c r="U41" i="15"/>
  <c r="T41" i="15"/>
  <c r="C41" i="15"/>
  <c r="B41" i="15"/>
  <c r="U40" i="15"/>
  <c r="T40" i="15"/>
  <c r="C40" i="15"/>
  <c r="B40" i="15"/>
  <c r="U39" i="15"/>
  <c r="T39" i="15"/>
  <c r="C39" i="15"/>
  <c r="B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V33" i="15"/>
  <c r="H33" i="15"/>
  <c r="Y33" i="15" s="1"/>
  <c r="F33" i="15"/>
  <c r="W33" i="15" s="1"/>
  <c r="C33" i="15"/>
  <c r="B33" i="15"/>
  <c r="V32" i="15"/>
  <c r="H32" i="15"/>
  <c r="F32" i="15"/>
  <c r="W32" i="15" s="1"/>
  <c r="C32" i="15"/>
  <c r="B32" i="15"/>
  <c r="V31" i="15"/>
  <c r="H31" i="15"/>
  <c r="Y31" i="15" s="1"/>
  <c r="F31" i="15"/>
  <c r="W31" i="15" s="1"/>
  <c r="C31" i="15"/>
  <c r="B31" i="15"/>
  <c r="V30" i="15"/>
  <c r="H30" i="15"/>
  <c r="Y30" i="15" s="1"/>
  <c r="F30" i="15"/>
  <c r="W30" i="15" s="1"/>
  <c r="C30" i="15"/>
  <c r="B30" i="15"/>
  <c r="V29" i="15"/>
  <c r="H29" i="15"/>
  <c r="Y29" i="15" s="1"/>
  <c r="F29" i="15"/>
  <c r="W29" i="15" s="1"/>
  <c r="C29" i="15"/>
  <c r="B29" i="15"/>
  <c r="V28" i="15"/>
  <c r="H28" i="15"/>
  <c r="Y28" i="15" s="1"/>
  <c r="F28" i="15"/>
  <c r="W28" i="15" s="1"/>
  <c r="C28" i="15"/>
  <c r="B28" i="15"/>
  <c r="V27" i="15"/>
  <c r="H27" i="15"/>
  <c r="F27" i="15"/>
  <c r="W27" i="15" s="1"/>
  <c r="C27" i="15"/>
  <c r="B27" i="15"/>
  <c r="V26" i="15"/>
  <c r="H26" i="15"/>
  <c r="F26" i="15"/>
  <c r="W26" i="15" s="1"/>
  <c r="C26" i="15"/>
  <c r="B26" i="15"/>
  <c r="V25" i="15"/>
  <c r="H25" i="15"/>
  <c r="Y25" i="15" s="1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F23" i="15"/>
  <c r="W23" i="15" s="1"/>
  <c r="C23" i="15"/>
  <c r="B23" i="15"/>
  <c r="V22" i="15"/>
  <c r="H22" i="15"/>
  <c r="Y22" i="15" s="1"/>
  <c r="F22" i="15"/>
  <c r="W22" i="15" s="1"/>
  <c r="C22" i="15"/>
  <c r="B22" i="15"/>
  <c r="V21" i="15"/>
  <c r="H21" i="15"/>
  <c r="Y21" i="15" s="1"/>
  <c r="F21" i="15"/>
  <c r="W21" i="15" s="1"/>
  <c r="C21" i="15"/>
  <c r="B21" i="15"/>
  <c r="V20" i="15"/>
  <c r="H20" i="15"/>
  <c r="F20" i="15"/>
  <c r="W20" i="15" s="1"/>
  <c r="C20" i="15"/>
  <c r="B20" i="15"/>
  <c r="V19" i="15"/>
  <c r="H19" i="15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Y17" i="15" s="1"/>
  <c r="F17" i="15"/>
  <c r="W17" i="15" s="1"/>
  <c r="C17" i="15"/>
  <c r="B17" i="15"/>
  <c r="V16" i="15"/>
  <c r="H16" i="15"/>
  <c r="Y16" i="15" s="1"/>
  <c r="F16" i="15"/>
  <c r="W16" i="15" s="1"/>
  <c r="C16" i="15"/>
  <c r="B16" i="15"/>
  <c r="V15" i="15"/>
  <c r="H15" i="15"/>
  <c r="Y15" i="15" s="1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Y13" i="15" s="1"/>
  <c r="F13" i="15"/>
  <c r="W13" i="15" s="1"/>
  <c r="C13" i="15"/>
  <c r="B13" i="15"/>
  <c r="U41" i="14"/>
  <c r="T41" i="14"/>
  <c r="C41" i="14"/>
  <c r="B41" i="14"/>
  <c r="U40" i="14"/>
  <c r="T40" i="14"/>
  <c r="C40" i="14"/>
  <c r="B40" i="14"/>
  <c r="U39" i="14"/>
  <c r="T39" i="14"/>
  <c r="C39" i="14"/>
  <c r="B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W33" i="14"/>
  <c r="V33" i="14"/>
  <c r="H33" i="14"/>
  <c r="Y33" i="14" s="1"/>
  <c r="F33" i="14"/>
  <c r="X33" i="14" s="1"/>
  <c r="C33" i="14"/>
  <c r="B33" i="14"/>
  <c r="V32" i="14"/>
  <c r="H32" i="14"/>
  <c r="F32" i="14"/>
  <c r="X32" i="14" s="1"/>
  <c r="C32" i="14"/>
  <c r="B32" i="14"/>
  <c r="W31" i="14"/>
  <c r="V31" i="14"/>
  <c r="H31" i="14"/>
  <c r="Y31" i="14" s="1"/>
  <c r="F31" i="14"/>
  <c r="X31" i="14" s="1"/>
  <c r="C31" i="14"/>
  <c r="B31" i="14"/>
  <c r="W30" i="14"/>
  <c r="V30" i="14"/>
  <c r="H30" i="14"/>
  <c r="Y30" i="14" s="1"/>
  <c r="F30" i="14"/>
  <c r="X30" i="14" s="1"/>
  <c r="C30" i="14"/>
  <c r="B30" i="14"/>
  <c r="W29" i="14"/>
  <c r="V29" i="14"/>
  <c r="H29" i="14"/>
  <c r="Y29" i="14" s="1"/>
  <c r="F29" i="14"/>
  <c r="X29" i="14" s="1"/>
  <c r="C29" i="14"/>
  <c r="B29" i="14"/>
  <c r="V28" i="14"/>
  <c r="H28" i="14"/>
  <c r="F28" i="14"/>
  <c r="W28" i="14" s="1"/>
  <c r="C28" i="14"/>
  <c r="B28" i="14"/>
  <c r="V27" i="14"/>
  <c r="H27" i="14"/>
  <c r="F27" i="14"/>
  <c r="X27" i="14" s="1"/>
  <c r="C27" i="14"/>
  <c r="B27" i="14"/>
  <c r="W26" i="14"/>
  <c r="V26" i="14"/>
  <c r="H26" i="14"/>
  <c r="F26" i="14"/>
  <c r="C26" i="14"/>
  <c r="B26" i="14"/>
  <c r="V25" i="14"/>
  <c r="H25" i="14"/>
  <c r="F25" i="14"/>
  <c r="X25" i="14" s="1"/>
  <c r="C25" i="14"/>
  <c r="B25" i="14"/>
  <c r="V24" i="14"/>
  <c r="H24" i="14"/>
  <c r="F24" i="14"/>
  <c r="X24" i="14" s="1"/>
  <c r="C24" i="14"/>
  <c r="B24" i="14"/>
  <c r="V23" i="14"/>
  <c r="H23" i="14"/>
  <c r="F23" i="14"/>
  <c r="X23" i="14" s="1"/>
  <c r="C23" i="14"/>
  <c r="B23" i="14"/>
  <c r="V22" i="14"/>
  <c r="H22" i="14"/>
  <c r="F22" i="14"/>
  <c r="W22" i="14" s="1"/>
  <c r="C22" i="14"/>
  <c r="B22" i="14"/>
  <c r="W21" i="14"/>
  <c r="V21" i="14"/>
  <c r="H21" i="14"/>
  <c r="F21" i="14"/>
  <c r="X21" i="14" s="1"/>
  <c r="C21" i="14"/>
  <c r="B21" i="14"/>
  <c r="V20" i="14"/>
  <c r="H20" i="14"/>
  <c r="F20" i="14"/>
  <c r="X20" i="14" s="1"/>
  <c r="C20" i="14"/>
  <c r="B20" i="14"/>
  <c r="W19" i="14"/>
  <c r="V19" i="14"/>
  <c r="H19" i="14"/>
  <c r="F19" i="14"/>
  <c r="C19" i="14"/>
  <c r="B19" i="14"/>
  <c r="V18" i="14"/>
  <c r="H18" i="14"/>
  <c r="F18" i="14"/>
  <c r="C18" i="14"/>
  <c r="B18" i="14"/>
  <c r="V17" i="14"/>
  <c r="H17" i="14"/>
  <c r="F17" i="14"/>
  <c r="C17" i="14"/>
  <c r="B17" i="14"/>
  <c r="W16" i="14"/>
  <c r="V16" i="14"/>
  <c r="H16" i="14"/>
  <c r="Y16" i="14" s="1"/>
  <c r="F16" i="14"/>
  <c r="X16" i="14" s="1"/>
  <c r="C16" i="14"/>
  <c r="B16" i="14"/>
  <c r="W15" i="14"/>
  <c r="V15" i="14"/>
  <c r="H15" i="14"/>
  <c r="F15" i="14"/>
  <c r="X15" i="14" s="1"/>
  <c r="C15" i="14"/>
  <c r="B15" i="14"/>
  <c r="W14" i="14"/>
  <c r="V14" i="14"/>
  <c r="H14" i="14"/>
  <c r="Y14" i="14" s="1"/>
  <c r="F14" i="14"/>
  <c r="X14" i="14" s="1"/>
  <c r="C14" i="14"/>
  <c r="B14" i="14"/>
  <c r="W13" i="14"/>
  <c r="V13" i="14"/>
  <c r="H13" i="14"/>
  <c r="F13" i="14"/>
  <c r="X13" i="14" s="1"/>
  <c r="C13" i="14"/>
  <c r="B13" i="14"/>
  <c r="U41" i="13"/>
  <c r="T41" i="13"/>
  <c r="C41" i="13"/>
  <c r="B41" i="13"/>
  <c r="U40" i="13"/>
  <c r="T40" i="13"/>
  <c r="C40" i="13"/>
  <c r="B40" i="13"/>
  <c r="U39" i="13"/>
  <c r="T39" i="13"/>
  <c r="C39" i="13"/>
  <c r="B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V33" i="13"/>
  <c r="H33" i="13"/>
  <c r="Y33" i="13" s="1"/>
  <c r="F33" i="13"/>
  <c r="W33" i="13" s="1"/>
  <c r="C33" i="13"/>
  <c r="B33" i="13"/>
  <c r="V32" i="13"/>
  <c r="H32" i="13"/>
  <c r="F32" i="13"/>
  <c r="W32" i="13" s="1"/>
  <c r="C32" i="13"/>
  <c r="B32" i="13"/>
  <c r="V31" i="13"/>
  <c r="H31" i="13"/>
  <c r="Y31" i="13" s="1"/>
  <c r="F31" i="13"/>
  <c r="W31" i="13" s="1"/>
  <c r="C31" i="13"/>
  <c r="B31" i="13"/>
  <c r="V30" i="13"/>
  <c r="H30" i="13"/>
  <c r="Y30" i="13" s="1"/>
  <c r="F30" i="13"/>
  <c r="W30" i="13" s="1"/>
  <c r="C30" i="13"/>
  <c r="B30" i="13"/>
  <c r="V29" i="13"/>
  <c r="H29" i="13"/>
  <c r="Y29" i="13" s="1"/>
  <c r="F29" i="13"/>
  <c r="W29" i="13" s="1"/>
  <c r="C29" i="13"/>
  <c r="B29" i="13"/>
  <c r="V28" i="13"/>
  <c r="H28" i="13"/>
  <c r="Y28" i="13" s="1"/>
  <c r="F28" i="13"/>
  <c r="W28" i="13" s="1"/>
  <c r="C28" i="13"/>
  <c r="B28" i="13"/>
  <c r="V27" i="13"/>
  <c r="H27" i="13"/>
  <c r="Y27" i="13" s="1"/>
  <c r="F27" i="13"/>
  <c r="W27" i="13" s="1"/>
  <c r="C27" i="13"/>
  <c r="B27" i="13"/>
  <c r="V26" i="13"/>
  <c r="H26" i="13"/>
  <c r="F26" i="13"/>
  <c r="W26" i="13" s="1"/>
  <c r="C26" i="13"/>
  <c r="B26" i="13"/>
  <c r="V25" i="13"/>
  <c r="H25" i="13"/>
  <c r="F25" i="13"/>
  <c r="W25" i="13" s="1"/>
  <c r="C25" i="13"/>
  <c r="B25" i="13"/>
  <c r="V24" i="13"/>
  <c r="H24" i="13"/>
  <c r="F24" i="13"/>
  <c r="W24" i="13" s="1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Y21" i="13" s="1"/>
  <c r="F21" i="13"/>
  <c r="W21" i="13" s="1"/>
  <c r="C21" i="13"/>
  <c r="B21" i="13"/>
  <c r="V20" i="13"/>
  <c r="H20" i="13"/>
  <c r="F20" i="13"/>
  <c r="W20" i="13" s="1"/>
  <c r="C20" i="13"/>
  <c r="B20" i="13"/>
  <c r="V19" i="13"/>
  <c r="H19" i="13"/>
  <c r="F19" i="13"/>
  <c r="W19" i="13" s="1"/>
  <c r="C19" i="13"/>
  <c r="B19" i="13"/>
  <c r="V18" i="13"/>
  <c r="H18" i="13"/>
  <c r="F18" i="13"/>
  <c r="W18" i="13" s="1"/>
  <c r="C18" i="13"/>
  <c r="B18" i="13"/>
  <c r="V17" i="13"/>
  <c r="H17" i="13"/>
  <c r="F17" i="13"/>
  <c r="W17" i="13" s="1"/>
  <c r="C17" i="13"/>
  <c r="B17" i="13"/>
  <c r="V16" i="13"/>
  <c r="H16" i="13"/>
  <c r="Y16" i="13" s="1"/>
  <c r="F16" i="13"/>
  <c r="W16" i="13" s="1"/>
  <c r="C16" i="13"/>
  <c r="B16" i="13"/>
  <c r="V15" i="13"/>
  <c r="H15" i="13"/>
  <c r="F15" i="13"/>
  <c r="W15" i="13" s="1"/>
  <c r="C15" i="13"/>
  <c r="B15" i="13"/>
  <c r="V14" i="13"/>
  <c r="H14" i="13"/>
  <c r="Y14" i="13" s="1"/>
  <c r="F14" i="13"/>
  <c r="W14" i="13" s="1"/>
  <c r="C14" i="13"/>
  <c r="B14" i="13"/>
  <c r="V13" i="13"/>
  <c r="H13" i="13"/>
  <c r="F13" i="13"/>
  <c r="W13" i="13" s="1"/>
  <c r="C13" i="13"/>
  <c r="B13" i="13"/>
  <c r="U41" i="12"/>
  <c r="T41" i="12"/>
  <c r="C41" i="12"/>
  <c r="B41" i="12"/>
  <c r="U40" i="12"/>
  <c r="T40" i="12"/>
  <c r="C40" i="12"/>
  <c r="B40" i="12"/>
  <c r="U39" i="12"/>
  <c r="T39" i="12"/>
  <c r="C39" i="12"/>
  <c r="B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V33" i="12"/>
  <c r="H33" i="12"/>
  <c r="Y33" i="12" s="1"/>
  <c r="F33" i="12"/>
  <c r="W33" i="12" s="1"/>
  <c r="C33" i="12"/>
  <c r="B33" i="12"/>
  <c r="V32" i="12"/>
  <c r="H32" i="12"/>
  <c r="F32" i="12"/>
  <c r="W32" i="12" s="1"/>
  <c r="C32" i="12"/>
  <c r="B32" i="12"/>
  <c r="V31" i="12"/>
  <c r="H31" i="12"/>
  <c r="Y31" i="12" s="1"/>
  <c r="F31" i="12"/>
  <c r="W31" i="12" s="1"/>
  <c r="C31" i="12"/>
  <c r="B31" i="12"/>
  <c r="V30" i="12"/>
  <c r="H30" i="12"/>
  <c r="Y30" i="12" s="1"/>
  <c r="F30" i="12"/>
  <c r="W30" i="12" s="1"/>
  <c r="C30" i="12"/>
  <c r="B30" i="12"/>
  <c r="V29" i="12"/>
  <c r="H29" i="12"/>
  <c r="F29" i="12"/>
  <c r="W29" i="12" s="1"/>
  <c r="C29" i="12"/>
  <c r="B29" i="12"/>
  <c r="V28" i="12"/>
  <c r="H28" i="12"/>
  <c r="Y28" i="12" s="1"/>
  <c r="F28" i="12"/>
  <c r="W28" i="12" s="1"/>
  <c r="C28" i="12"/>
  <c r="B28" i="12"/>
  <c r="V27" i="12"/>
  <c r="H27" i="12"/>
  <c r="F27" i="12"/>
  <c r="W27" i="12" s="1"/>
  <c r="C27" i="12"/>
  <c r="B27" i="12"/>
  <c r="V26" i="12"/>
  <c r="H26" i="12"/>
  <c r="F26" i="12"/>
  <c r="W26" i="12" s="1"/>
  <c r="C26" i="12"/>
  <c r="B26" i="12"/>
  <c r="V25" i="12"/>
  <c r="H25" i="12"/>
  <c r="Y25" i="12" s="1"/>
  <c r="F25" i="12"/>
  <c r="W25" i="12" s="1"/>
  <c r="C25" i="12"/>
  <c r="B25" i="12"/>
  <c r="V24" i="12"/>
  <c r="H24" i="12"/>
  <c r="F24" i="12"/>
  <c r="W24" i="12" s="1"/>
  <c r="C24" i="12"/>
  <c r="B24" i="12"/>
  <c r="V23" i="12"/>
  <c r="H23" i="12"/>
  <c r="Y23" i="12" s="1"/>
  <c r="F23" i="12"/>
  <c r="W23" i="12" s="1"/>
  <c r="C23" i="12"/>
  <c r="B23" i="12"/>
  <c r="V22" i="12"/>
  <c r="H22" i="12"/>
  <c r="F22" i="12"/>
  <c r="W22" i="12" s="1"/>
  <c r="C22" i="12"/>
  <c r="B22" i="12"/>
  <c r="V21" i="12"/>
  <c r="H21" i="12"/>
  <c r="Y21" i="12" s="1"/>
  <c r="F21" i="12"/>
  <c r="W21" i="12" s="1"/>
  <c r="C21" i="12"/>
  <c r="B21" i="12"/>
  <c r="V20" i="12"/>
  <c r="H20" i="12"/>
  <c r="F20" i="12"/>
  <c r="W20" i="12" s="1"/>
  <c r="C20" i="12"/>
  <c r="B20" i="12"/>
  <c r="V19" i="12"/>
  <c r="H19" i="12"/>
  <c r="F19" i="12"/>
  <c r="W19" i="12" s="1"/>
  <c r="C19" i="12"/>
  <c r="B19" i="12"/>
  <c r="V18" i="12"/>
  <c r="H18" i="12"/>
  <c r="Y18" i="12" s="1"/>
  <c r="F18" i="12"/>
  <c r="W18" i="12" s="1"/>
  <c r="C18" i="12"/>
  <c r="B18" i="12"/>
  <c r="V17" i="12"/>
  <c r="H17" i="12"/>
  <c r="Y17" i="12" s="1"/>
  <c r="F17" i="12"/>
  <c r="W17" i="12" s="1"/>
  <c r="C17" i="12"/>
  <c r="B17" i="12"/>
  <c r="V16" i="12"/>
  <c r="H16" i="12"/>
  <c r="Y16" i="12" s="1"/>
  <c r="F16" i="12"/>
  <c r="W16" i="12" s="1"/>
  <c r="C16" i="12"/>
  <c r="B16" i="12"/>
  <c r="V15" i="12"/>
  <c r="H15" i="12"/>
  <c r="F15" i="12"/>
  <c r="W15" i="12" s="1"/>
  <c r="C15" i="12"/>
  <c r="B15" i="12"/>
  <c r="V14" i="12"/>
  <c r="H14" i="12"/>
  <c r="Y14" i="12" s="1"/>
  <c r="F14" i="12"/>
  <c r="W14" i="12" s="1"/>
  <c r="C14" i="12"/>
  <c r="B14" i="12"/>
  <c r="V13" i="12"/>
  <c r="H13" i="12"/>
  <c r="Y13" i="12" s="1"/>
  <c r="F13" i="12"/>
  <c r="W13" i="12" s="1"/>
  <c r="C13" i="12"/>
  <c r="B13" i="12"/>
  <c r="U41" i="11"/>
  <c r="T41" i="11"/>
  <c r="C41" i="11"/>
  <c r="B41" i="11"/>
  <c r="U40" i="11"/>
  <c r="T40" i="11"/>
  <c r="C40" i="11"/>
  <c r="B40" i="11"/>
  <c r="U39" i="11"/>
  <c r="T39" i="11"/>
  <c r="C39" i="11"/>
  <c r="B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V33" i="11"/>
  <c r="H33" i="11"/>
  <c r="Y33" i="11" s="1"/>
  <c r="F33" i="11"/>
  <c r="W33" i="11" s="1"/>
  <c r="C33" i="11"/>
  <c r="B33" i="11"/>
  <c r="V32" i="11"/>
  <c r="H32" i="11"/>
  <c r="F32" i="11"/>
  <c r="W32" i="11" s="1"/>
  <c r="C32" i="11"/>
  <c r="B32" i="11"/>
  <c r="V31" i="11"/>
  <c r="H31" i="11"/>
  <c r="F31" i="11"/>
  <c r="W31" i="11" s="1"/>
  <c r="C31" i="11"/>
  <c r="B31" i="11"/>
  <c r="V30" i="11"/>
  <c r="H30" i="11"/>
  <c r="F30" i="11"/>
  <c r="W30" i="11" s="1"/>
  <c r="C30" i="11"/>
  <c r="B30" i="11"/>
  <c r="V29" i="11"/>
  <c r="H29" i="11"/>
  <c r="Y29" i="11" s="1"/>
  <c r="F29" i="11"/>
  <c r="W29" i="11" s="1"/>
  <c r="C29" i="11"/>
  <c r="B29" i="11"/>
  <c r="V28" i="11"/>
  <c r="H28" i="11"/>
  <c r="Y28" i="11" s="1"/>
  <c r="F28" i="11"/>
  <c r="W28" i="11" s="1"/>
  <c r="C28" i="11"/>
  <c r="B28" i="11"/>
  <c r="V27" i="11"/>
  <c r="H27" i="11"/>
  <c r="F27" i="11"/>
  <c r="W27" i="11" s="1"/>
  <c r="C27" i="11"/>
  <c r="B27" i="11"/>
  <c r="V26" i="11"/>
  <c r="H26" i="11"/>
  <c r="F26" i="11"/>
  <c r="W26" i="11" s="1"/>
  <c r="C26" i="11"/>
  <c r="B26" i="11"/>
  <c r="V25" i="11"/>
  <c r="H25" i="11"/>
  <c r="Y25" i="11" s="1"/>
  <c r="F25" i="11"/>
  <c r="W25" i="11" s="1"/>
  <c r="C25" i="11"/>
  <c r="B25" i="11"/>
  <c r="V24" i="11"/>
  <c r="H24" i="11"/>
  <c r="Y24" i="11" s="1"/>
  <c r="F24" i="11"/>
  <c r="W24" i="11" s="1"/>
  <c r="C24" i="11"/>
  <c r="B24" i="11"/>
  <c r="V23" i="11"/>
  <c r="H23" i="11"/>
  <c r="Y23" i="11" s="1"/>
  <c r="F23" i="11"/>
  <c r="W23" i="11" s="1"/>
  <c r="C23" i="11"/>
  <c r="B23" i="11"/>
  <c r="V22" i="11"/>
  <c r="H22" i="11"/>
  <c r="Y22" i="11" s="1"/>
  <c r="F22" i="11"/>
  <c r="W22" i="11" s="1"/>
  <c r="C22" i="11"/>
  <c r="B22" i="11"/>
  <c r="V21" i="11"/>
  <c r="H21" i="11"/>
  <c r="F21" i="11"/>
  <c r="W21" i="11" s="1"/>
  <c r="C21" i="11"/>
  <c r="B21" i="11"/>
  <c r="V20" i="11"/>
  <c r="H20" i="11"/>
  <c r="F20" i="11"/>
  <c r="W20" i="11" s="1"/>
  <c r="C20" i="11"/>
  <c r="B20" i="11"/>
  <c r="V19" i="11"/>
  <c r="H19" i="11"/>
  <c r="Y19" i="11" s="1"/>
  <c r="F19" i="11"/>
  <c r="W19" i="11" s="1"/>
  <c r="C19" i="11"/>
  <c r="B19" i="11"/>
  <c r="V18" i="11"/>
  <c r="H18" i="11"/>
  <c r="F18" i="11"/>
  <c r="W18" i="11" s="1"/>
  <c r="C18" i="11"/>
  <c r="B18" i="11"/>
  <c r="V17" i="11"/>
  <c r="H17" i="11"/>
  <c r="Y17" i="11" s="1"/>
  <c r="F17" i="11"/>
  <c r="W17" i="11" s="1"/>
  <c r="C17" i="11"/>
  <c r="B17" i="11"/>
  <c r="V16" i="11"/>
  <c r="H16" i="11"/>
  <c r="Y16" i="11" s="1"/>
  <c r="F16" i="11"/>
  <c r="W16" i="11" s="1"/>
  <c r="C16" i="11"/>
  <c r="B16" i="11"/>
  <c r="V15" i="11"/>
  <c r="H15" i="11"/>
  <c r="F15" i="11"/>
  <c r="W15" i="11" s="1"/>
  <c r="C15" i="11"/>
  <c r="B15" i="11"/>
  <c r="V14" i="11"/>
  <c r="H14" i="11"/>
  <c r="Y14" i="11" s="1"/>
  <c r="F14" i="11"/>
  <c r="W14" i="11" s="1"/>
  <c r="C14" i="11"/>
  <c r="B14" i="11"/>
  <c r="V13" i="11"/>
  <c r="H13" i="11"/>
  <c r="F13" i="11"/>
  <c r="W13" i="11" s="1"/>
  <c r="C13" i="11"/>
  <c r="B13" i="11"/>
  <c r="U41" i="10"/>
  <c r="T41" i="10"/>
  <c r="C41" i="10"/>
  <c r="B41" i="10"/>
  <c r="U40" i="10"/>
  <c r="T40" i="10"/>
  <c r="C40" i="10"/>
  <c r="B40" i="10"/>
  <c r="U39" i="10"/>
  <c r="T39" i="10"/>
  <c r="C39" i="10"/>
  <c r="B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V33" i="10"/>
  <c r="H33" i="10"/>
  <c r="F33" i="10"/>
  <c r="W33" i="10" s="1"/>
  <c r="C33" i="10"/>
  <c r="B33" i="10"/>
  <c r="V32" i="10"/>
  <c r="H32" i="10"/>
  <c r="F32" i="10"/>
  <c r="W32" i="10" s="1"/>
  <c r="C32" i="10"/>
  <c r="B32" i="10"/>
  <c r="V31" i="10"/>
  <c r="H31" i="10"/>
  <c r="Y31" i="10" s="1"/>
  <c r="F31" i="10"/>
  <c r="W31" i="10" s="1"/>
  <c r="C31" i="10"/>
  <c r="B31" i="10"/>
  <c r="V30" i="10"/>
  <c r="H30" i="10"/>
  <c r="Y30" i="10" s="1"/>
  <c r="F30" i="10"/>
  <c r="W30" i="10" s="1"/>
  <c r="C30" i="10"/>
  <c r="B30" i="10"/>
  <c r="V29" i="10"/>
  <c r="H29" i="10"/>
  <c r="F29" i="10"/>
  <c r="W29" i="10" s="1"/>
  <c r="C29" i="10"/>
  <c r="B29" i="10"/>
  <c r="V28" i="10"/>
  <c r="H28" i="10"/>
  <c r="Y28" i="10" s="1"/>
  <c r="F28" i="10"/>
  <c r="W28" i="10" s="1"/>
  <c r="C28" i="10"/>
  <c r="B28" i="10"/>
  <c r="V27" i="10"/>
  <c r="H27" i="10"/>
  <c r="Y27" i="10" s="1"/>
  <c r="F27" i="10"/>
  <c r="W27" i="10" s="1"/>
  <c r="C27" i="10"/>
  <c r="B27" i="10"/>
  <c r="V26" i="10"/>
  <c r="H26" i="10"/>
  <c r="Y26" i="10" s="1"/>
  <c r="F26" i="10"/>
  <c r="W26" i="10" s="1"/>
  <c r="C26" i="10"/>
  <c r="B26" i="10"/>
  <c r="V25" i="10"/>
  <c r="H25" i="10"/>
  <c r="F25" i="10"/>
  <c r="W25" i="10" s="1"/>
  <c r="C25" i="10"/>
  <c r="B25" i="10"/>
  <c r="V24" i="10"/>
  <c r="H24" i="10"/>
  <c r="F24" i="10"/>
  <c r="W24" i="10" s="1"/>
  <c r="C24" i="10"/>
  <c r="B24" i="10"/>
  <c r="V23" i="10"/>
  <c r="H23" i="10"/>
  <c r="Y23" i="10" s="1"/>
  <c r="F23" i="10"/>
  <c r="W23" i="10" s="1"/>
  <c r="C23" i="10"/>
  <c r="B23" i="10"/>
  <c r="V22" i="10"/>
  <c r="H22" i="10"/>
  <c r="Y22" i="10" s="1"/>
  <c r="F22" i="10"/>
  <c r="W22" i="10" s="1"/>
  <c r="C22" i="10"/>
  <c r="B22" i="10"/>
  <c r="V21" i="10"/>
  <c r="H21" i="10"/>
  <c r="F21" i="10"/>
  <c r="W21" i="10" s="1"/>
  <c r="C21" i="10"/>
  <c r="B21" i="10"/>
  <c r="V20" i="10"/>
  <c r="H20" i="10"/>
  <c r="F20" i="10"/>
  <c r="W20" i="10" s="1"/>
  <c r="C20" i="10"/>
  <c r="B20" i="10"/>
  <c r="V19" i="10"/>
  <c r="H19" i="10"/>
  <c r="F19" i="10"/>
  <c r="W19" i="10" s="1"/>
  <c r="C19" i="10"/>
  <c r="B19" i="10"/>
  <c r="V18" i="10"/>
  <c r="H18" i="10"/>
  <c r="F18" i="10"/>
  <c r="W18" i="10" s="1"/>
  <c r="C18" i="10"/>
  <c r="B18" i="10"/>
  <c r="V17" i="10"/>
  <c r="H17" i="10"/>
  <c r="F17" i="10"/>
  <c r="W17" i="10" s="1"/>
  <c r="C17" i="10"/>
  <c r="B17" i="10"/>
  <c r="V16" i="10"/>
  <c r="H16" i="10"/>
  <c r="F16" i="10"/>
  <c r="W16" i="10" s="1"/>
  <c r="C16" i="10"/>
  <c r="B16" i="10"/>
  <c r="V15" i="10"/>
  <c r="H15" i="10"/>
  <c r="Y15" i="10" s="1"/>
  <c r="F15" i="10"/>
  <c r="W15" i="10" s="1"/>
  <c r="C15" i="10"/>
  <c r="B15" i="10"/>
  <c r="V14" i="10"/>
  <c r="H14" i="10"/>
  <c r="F14" i="10"/>
  <c r="W14" i="10" s="1"/>
  <c r="C14" i="10"/>
  <c r="B14" i="10"/>
  <c r="V13" i="10"/>
  <c r="H13" i="10"/>
  <c r="F13" i="10"/>
  <c r="W13" i="10" s="1"/>
  <c r="C13" i="10"/>
  <c r="B13" i="10"/>
  <c r="U41" i="9"/>
  <c r="T41" i="9"/>
  <c r="C41" i="9"/>
  <c r="B41" i="9"/>
  <c r="U40" i="9"/>
  <c r="T40" i="9"/>
  <c r="C40" i="9"/>
  <c r="B40" i="9"/>
  <c r="U39" i="9"/>
  <c r="T39" i="9"/>
  <c r="C39" i="9"/>
  <c r="B39" i="9"/>
  <c r="U38" i="9"/>
  <c r="T38" i="9"/>
  <c r="C38" i="9"/>
  <c r="B38" i="9"/>
  <c r="U37" i="9"/>
  <c r="T37" i="9"/>
  <c r="C37" i="9"/>
  <c r="B37" i="9"/>
  <c r="U36" i="9"/>
  <c r="T36" i="9"/>
  <c r="C36" i="9"/>
  <c r="B36" i="9"/>
  <c r="V33" i="9"/>
  <c r="H33" i="9"/>
  <c r="Y33" i="9" s="1"/>
  <c r="F33" i="9"/>
  <c r="W33" i="9" s="1"/>
  <c r="C33" i="9"/>
  <c r="B33" i="9"/>
  <c r="V32" i="9"/>
  <c r="H32" i="9"/>
  <c r="Y32" i="9" s="1"/>
  <c r="F32" i="9"/>
  <c r="W32" i="9" s="1"/>
  <c r="C32" i="9"/>
  <c r="B32" i="9"/>
  <c r="V31" i="9"/>
  <c r="H31" i="9"/>
  <c r="Y31" i="9" s="1"/>
  <c r="F31" i="9"/>
  <c r="W31" i="9" s="1"/>
  <c r="C31" i="9"/>
  <c r="B31" i="9"/>
  <c r="V30" i="9"/>
  <c r="H30" i="9"/>
  <c r="Y30" i="9" s="1"/>
  <c r="F30" i="9"/>
  <c r="W30" i="9" s="1"/>
  <c r="C30" i="9"/>
  <c r="B30" i="9"/>
  <c r="V29" i="9"/>
  <c r="H29" i="9"/>
  <c r="F29" i="9"/>
  <c r="W29" i="9" s="1"/>
  <c r="C29" i="9"/>
  <c r="B29" i="9"/>
  <c r="V28" i="9"/>
  <c r="H28" i="9"/>
  <c r="Y28" i="9" s="1"/>
  <c r="F28" i="9"/>
  <c r="W28" i="9" s="1"/>
  <c r="C28" i="9"/>
  <c r="B28" i="9"/>
  <c r="V27" i="9"/>
  <c r="H27" i="9"/>
  <c r="F27" i="9"/>
  <c r="W27" i="9" s="1"/>
  <c r="C27" i="9"/>
  <c r="B27" i="9"/>
  <c r="V26" i="9"/>
  <c r="H26" i="9"/>
  <c r="Y26" i="9" s="1"/>
  <c r="F26" i="9"/>
  <c r="W26" i="9" s="1"/>
  <c r="C26" i="9"/>
  <c r="B26" i="9"/>
  <c r="V25" i="9"/>
  <c r="H25" i="9"/>
  <c r="F25" i="9"/>
  <c r="W25" i="9" s="1"/>
  <c r="C25" i="9"/>
  <c r="B25" i="9"/>
  <c r="V24" i="9"/>
  <c r="H24" i="9"/>
  <c r="Y24" i="9" s="1"/>
  <c r="F24" i="9"/>
  <c r="W24" i="9" s="1"/>
  <c r="C24" i="9"/>
  <c r="B24" i="9"/>
  <c r="V23" i="9"/>
  <c r="H23" i="9"/>
  <c r="F23" i="9"/>
  <c r="W23" i="9" s="1"/>
  <c r="C23" i="9"/>
  <c r="B23" i="9"/>
  <c r="V22" i="9"/>
  <c r="H22" i="9"/>
  <c r="Y22" i="9" s="1"/>
  <c r="F22" i="9"/>
  <c r="W22" i="9" s="1"/>
  <c r="C22" i="9"/>
  <c r="B22" i="9"/>
  <c r="V21" i="9"/>
  <c r="H21" i="9"/>
  <c r="F21" i="9"/>
  <c r="W21" i="9" s="1"/>
  <c r="C21" i="9"/>
  <c r="B21" i="9"/>
  <c r="V20" i="9"/>
  <c r="H20" i="9"/>
  <c r="F20" i="9"/>
  <c r="W20" i="9" s="1"/>
  <c r="C20" i="9"/>
  <c r="B20" i="9"/>
  <c r="V19" i="9"/>
  <c r="H19" i="9"/>
  <c r="Y19" i="9" s="1"/>
  <c r="F19" i="9"/>
  <c r="W19" i="9" s="1"/>
  <c r="C19" i="9"/>
  <c r="B19" i="9"/>
  <c r="V18" i="9"/>
  <c r="H18" i="9"/>
  <c r="Y18" i="9" s="1"/>
  <c r="F18" i="9"/>
  <c r="W18" i="9" s="1"/>
  <c r="C18" i="9"/>
  <c r="B18" i="9"/>
  <c r="V17" i="9"/>
  <c r="H17" i="9"/>
  <c r="F17" i="9"/>
  <c r="W17" i="9" s="1"/>
  <c r="C17" i="9"/>
  <c r="B17" i="9"/>
  <c r="V16" i="9"/>
  <c r="H16" i="9"/>
  <c r="Y16" i="9" s="1"/>
  <c r="F16" i="9"/>
  <c r="W16" i="9" s="1"/>
  <c r="C16" i="9"/>
  <c r="B16" i="9"/>
  <c r="V15" i="9"/>
  <c r="H15" i="9"/>
  <c r="Y15" i="9" s="1"/>
  <c r="F15" i="9"/>
  <c r="W15" i="9" s="1"/>
  <c r="C15" i="9"/>
  <c r="B15" i="9"/>
  <c r="V14" i="9"/>
  <c r="H14" i="9"/>
  <c r="F14" i="9"/>
  <c r="W14" i="9" s="1"/>
  <c r="C14" i="9"/>
  <c r="B14" i="9"/>
  <c r="V13" i="9"/>
  <c r="H13" i="9"/>
  <c r="F13" i="9"/>
  <c r="W13" i="9" s="1"/>
  <c r="C13" i="9"/>
  <c r="B13" i="9"/>
  <c r="H33" i="7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G27" i="3"/>
  <c r="E27" i="3"/>
  <c r="D27" i="3"/>
  <c r="W33" i="8"/>
  <c r="V33" i="8"/>
  <c r="H33" i="8"/>
  <c r="F33" i="8"/>
  <c r="X33" i="8" s="1"/>
  <c r="C33" i="8"/>
  <c r="B33" i="8"/>
  <c r="V33" i="7"/>
  <c r="F33" i="7"/>
  <c r="C33" i="7"/>
  <c r="B33" i="7"/>
  <c r="V33" i="6"/>
  <c r="H33" i="6"/>
  <c r="F33" i="6"/>
  <c r="W33" i="6" s="1"/>
  <c r="C33" i="6"/>
  <c r="B33" i="6"/>
  <c r="V33" i="5"/>
  <c r="H33" i="5"/>
  <c r="F33" i="5"/>
  <c r="W33" i="5" s="1"/>
  <c r="C33" i="5"/>
  <c r="B33" i="5"/>
  <c r="V33" i="4"/>
  <c r="H33" i="4"/>
  <c r="F33" i="4"/>
  <c r="X33" i="4" s="1"/>
  <c r="C33" i="4"/>
  <c r="B33" i="4"/>
  <c r="V33" i="20"/>
  <c r="H33" i="20"/>
  <c r="F33" i="20"/>
  <c r="X33" i="20" s="1"/>
  <c r="C33" i="20"/>
  <c r="B33" i="20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Y32" i="22" l="1"/>
  <c r="Y31" i="22"/>
  <c r="Y30" i="22"/>
  <c r="Y27" i="22"/>
  <c r="X27" i="22"/>
  <c r="X26" i="22"/>
  <c r="Y25" i="22"/>
  <c r="Y21" i="22"/>
  <c r="X21" i="22"/>
  <c r="X20" i="22"/>
  <c r="Y20" i="22"/>
  <c r="X18" i="22"/>
  <c r="X19" i="22"/>
  <c r="Y19" i="22"/>
  <c r="X24" i="22"/>
  <c r="Y24" i="22"/>
  <c r="Y29" i="21"/>
  <c r="Y25" i="21"/>
  <c r="Y22" i="21"/>
  <c r="Y20" i="21"/>
  <c r="Y19" i="21"/>
  <c r="Y18" i="21"/>
  <c r="Y17" i="21"/>
  <c r="Y13" i="21"/>
  <c r="Y23" i="21"/>
  <c r="Y15" i="21"/>
  <c r="Y15" i="13"/>
  <c r="Y32" i="19"/>
  <c r="Y31" i="19"/>
  <c r="Y30" i="19"/>
  <c r="Y29" i="19"/>
  <c r="Y27" i="19"/>
  <c r="Y26" i="19"/>
  <c r="Y25" i="19"/>
  <c r="Y22" i="19"/>
  <c r="Y20" i="19"/>
  <c r="Y14" i="19"/>
  <c r="Y13" i="19"/>
  <c r="Y15" i="12"/>
  <c r="Y32" i="18"/>
  <c r="Y30" i="18"/>
  <c r="Y29" i="18"/>
  <c r="W29" i="18"/>
  <c r="Y27" i="18"/>
  <c r="W27" i="18"/>
  <c r="X25" i="18"/>
  <c r="Y23" i="18"/>
  <c r="W23" i="18"/>
  <c r="Y21" i="18"/>
  <c r="W21" i="18"/>
  <c r="Y13" i="18"/>
  <c r="W13" i="18"/>
  <c r="Y14" i="18"/>
  <c r="Y30" i="17"/>
  <c r="Y27" i="17"/>
  <c r="Y23" i="17"/>
  <c r="X22" i="17"/>
  <c r="Y21" i="17"/>
  <c r="Y19" i="17"/>
  <c r="X18" i="17"/>
  <c r="Y14" i="17"/>
  <c r="W13" i="17"/>
  <c r="Y13" i="17"/>
  <c r="Y17" i="17"/>
  <c r="X29" i="17"/>
  <c r="Y31" i="17"/>
  <c r="Y33" i="17"/>
  <c r="Y15" i="17"/>
  <c r="Y27" i="16"/>
  <c r="Y21" i="16"/>
  <c r="Y19" i="16"/>
  <c r="Y13" i="16"/>
  <c r="Y17" i="16"/>
  <c r="Y18" i="16"/>
  <c r="Y22" i="16"/>
  <c r="Y26" i="16"/>
  <c r="Y33" i="16"/>
  <c r="Y30" i="16"/>
  <c r="Y31" i="16"/>
  <c r="Y32" i="15"/>
  <c r="Y27" i="15"/>
  <c r="Y26" i="15"/>
  <c r="Y24" i="15"/>
  <c r="Y23" i="15"/>
  <c r="Y20" i="15"/>
  <c r="Y19" i="15"/>
  <c r="Y18" i="15"/>
  <c r="Y14" i="15"/>
  <c r="Y32" i="14"/>
  <c r="Y25" i="14"/>
  <c r="W25" i="14"/>
  <c r="Y19" i="14"/>
  <c r="X18" i="14"/>
  <c r="W18" i="14"/>
  <c r="X17" i="14"/>
  <c r="Y24" i="14"/>
  <c r="W24" i="14"/>
  <c r="W23" i="14"/>
  <c r="Y20" i="14"/>
  <c r="W20" i="14"/>
  <c r="W17" i="14"/>
  <c r="Y27" i="14"/>
  <c r="W27" i="14"/>
  <c r="W32" i="14"/>
  <c r="X26" i="14"/>
  <c r="Y26" i="14"/>
  <c r="Y23" i="14"/>
  <c r="X22" i="14"/>
  <c r="Y22" i="14"/>
  <c r="Y21" i="14"/>
  <c r="X19" i="14"/>
  <c r="Y28" i="14"/>
  <c r="X28" i="14"/>
  <c r="Y18" i="14"/>
  <c r="Y17" i="14"/>
  <c r="Y13" i="14"/>
  <c r="Y15" i="14"/>
  <c r="Y32" i="13"/>
  <c r="Y26" i="13"/>
  <c r="Y25" i="13"/>
  <c r="Y23" i="13"/>
  <c r="Y20" i="13"/>
  <c r="Y19" i="13"/>
  <c r="Y18" i="13"/>
  <c r="Y17" i="13"/>
  <c r="Y13" i="13"/>
  <c r="Y24" i="13"/>
  <c r="Y22" i="13"/>
  <c r="Y32" i="12"/>
  <c r="Y29" i="12"/>
  <c r="Y26" i="12"/>
  <c r="Y24" i="12"/>
  <c r="Y22" i="12"/>
  <c r="Y20" i="12"/>
  <c r="Y19" i="12"/>
  <c r="Y27" i="12"/>
  <c r="Y32" i="11"/>
  <c r="Y31" i="11"/>
  <c r="Y30" i="11"/>
  <c r="Y27" i="11"/>
  <c r="Y26" i="11"/>
  <c r="Y21" i="11"/>
  <c r="Y20" i="11"/>
  <c r="Y18" i="11"/>
  <c r="Y13" i="11"/>
  <c r="Y15" i="11"/>
  <c r="Y33" i="10"/>
  <c r="Y29" i="10"/>
  <c r="Y25" i="10"/>
  <c r="Y21" i="10"/>
  <c r="Y20" i="10"/>
  <c r="Y19" i="10"/>
  <c r="Y18" i="10"/>
  <c r="Y17" i="10"/>
  <c r="Y32" i="10"/>
  <c r="Y24" i="10"/>
  <c r="Y16" i="10"/>
  <c r="Y14" i="10"/>
  <c r="Y13" i="10"/>
  <c r="Y29" i="9"/>
  <c r="Y27" i="9"/>
  <c r="Y25" i="9"/>
  <c r="Y21" i="9"/>
  <c r="Y20" i="9"/>
  <c r="Y17" i="9"/>
  <c r="Y14" i="9"/>
  <c r="Y13" i="9"/>
  <c r="Y23" i="9"/>
  <c r="Y33" i="8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V27" i="3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H27" i="3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F27" i="3"/>
  <c r="X33" i="7"/>
  <c r="W33" i="7"/>
  <c r="Y33" i="7"/>
  <c r="Y33" i="6"/>
  <c r="X33" i="6"/>
  <c r="Y33" i="5"/>
  <c r="X33" i="5"/>
  <c r="Y33" i="4"/>
  <c r="W33" i="4"/>
  <c r="Y33" i="20"/>
  <c r="W33" i="20"/>
  <c r="C33" i="1"/>
  <c r="C32" i="1"/>
  <c r="C31" i="1"/>
  <c r="B33" i="1"/>
  <c r="B32" i="1"/>
  <c r="W32" i="1"/>
  <c r="V32" i="1"/>
  <c r="H32" i="1"/>
  <c r="Y32" i="1" s="1"/>
  <c r="F32" i="1"/>
  <c r="X32" i="1" s="1"/>
  <c r="Y27" i="3" l="1"/>
  <c r="W27" i="3" l="1"/>
  <c r="X27" i="3"/>
  <c r="C40" i="8"/>
  <c r="B40" i="8"/>
  <c r="C40" i="7"/>
  <c r="B40" i="7"/>
  <c r="C40" i="6"/>
  <c r="B40" i="6"/>
  <c r="C40" i="5"/>
  <c r="B40" i="5"/>
  <c r="C40" i="4"/>
  <c r="B40" i="4"/>
  <c r="C41" i="20"/>
  <c r="B41" i="20"/>
  <c r="C40" i="20"/>
  <c r="B40" i="20"/>
  <c r="C40" i="1"/>
  <c r="B40" i="1"/>
  <c r="S34" i="3" l="1"/>
  <c r="T34" i="3"/>
  <c r="C36" i="1" l="1"/>
  <c r="U41" i="8"/>
  <c r="T41" i="8"/>
  <c r="C41" i="8"/>
  <c r="B41" i="8"/>
  <c r="U40" i="8"/>
  <c r="T40" i="8"/>
  <c r="U39" i="8"/>
  <c r="T39" i="8"/>
  <c r="C39" i="8"/>
  <c r="B39" i="8"/>
  <c r="U38" i="8"/>
  <c r="T38" i="8"/>
  <c r="C38" i="8"/>
  <c r="B38" i="8"/>
  <c r="U37" i="8"/>
  <c r="T37" i="8"/>
  <c r="C37" i="8"/>
  <c r="B37" i="8"/>
  <c r="U36" i="8"/>
  <c r="T36" i="8"/>
  <c r="C36" i="8"/>
  <c r="B36" i="8"/>
  <c r="V32" i="8"/>
  <c r="H32" i="8"/>
  <c r="F32" i="8"/>
  <c r="X32" i="8" s="1"/>
  <c r="C32" i="8"/>
  <c r="B32" i="8"/>
  <c r="W31" i="8"/>
  <c r="V31" i="8"/>
  <c r="H31" i="8"/>
  <c r="F31" i="8"/>
  <c r="X31" i="8" s="1"/>
  <c r="C31" i="8"/>
  <c r="B31" i="8"/>
  <c r="W30" i="8"/>
  <c r="V30" i="8"/>
  <c r="H30" i="8"/>
  <c r="Y30" i="8" s="1"/>
  <c r="F30" i="8"/>
  <c r="X30" i="8" s="1"/>
  <c r="C30" i="8"/>
  <c r="B30" i="8"/>
  <c r="W29" i="8"/>
  <c r="V29" i="8"/>
  <c r="H29" i="8"/>
  <c r="Y29" i="8" s="1"/>
  <c r="F29" i="8"/>
  <c r="X29" i="8" s="1"/>
  <c r="C29" i="8"/>
  <c r="B29" i="8"/>
  <c r="W28" i="8"/>
  <c r="V28" i="8"/>
  <c r="H28" i="8"/>
  <c r="Y28" i="8" s="1"/>
  <c r="F28" i="8"/>
  <c r="X28" i="8" s="1"/>
  <c r="C28" i="8"/>
  <c r="B28" i="8"/>
  <c r="W27" i="8"/>
  <c r="V27" i="8"/>
  <c r="H27" i="8"/>
  <c r="Y27" i="8" s="1"/>
  <c r="F27" i="8"/>
  <c r="X27" i="8" s="1"/>
  <c r="C27" i="8"/>
  <c r="B27" i="8"/>
  <c r="W26" i="8"/>
  <c r="V26" i="8"/>
  <c r="H26" i="8"/>
  <c r="F26" i="8"/>
  <c r="X26" i="8" s="1"/>
  <c r="C26" i="8"/>
  <c r="B26" i="8"/>
  <c r="W25" i="8"/>
  <c r="V25" i="8"/>
  <c r="H25" i="8"/>
  <c r="Y25" i="8" s="1"/>
  <c r="F25" i="8"/>
  <c r="X25" i="8" s="1"/>
  <c r="C25" i="8"/>
  <c r="B25" i="8"/>
  <c r="W24" i="8"/>
  <c r="V24" i="8"/>
  <c r="H24" i="8"/>
  <c r="F24" i="8"/>
  <c r="X24" i="8" s="1"/>
  <c r="C24" i="8"/>
  <c r="B24" i="8"/>
  <c r="V23" i="8"/>
  <c r="H23" i="8"/>
  <c r="F23" i="8"/>
  <c r="X23" i="8" s="1"/>
  <c r="C23" i="8"/>
  <c r="B23" i="8"/>
  <c r="W22" i="8"/>
  <c r="V22" i="8"/>
  <c r="H22" i="8"/>
  <c r="Y22" i="8" s="1"/>
  <c r="F22" i="8"/>
  <c r="X22" i="8" s="1"/>
  <c r="C22" i="8"/>
  <c r="B22" i="8"/>
  <c r="W21" i="8"/>
  <c r="V21" i="8"/>
  <c r="H21" i="8"/>
  <c r="Y21" i="8" s="1"/>
  <c r="F21" i="8"/>
  <c r="X21" i="8" s="1"/>
  <c r="C21" i="8"/>
  <c r="B21" i="8"/>
  <c r="W20" i="8"/>
  <c r="V20" i="8"/>
  <c r="H20" i="8"/>
  <c r="Y20" i="8" s="1"/>
  <c r="F20" i="8"/>
  <c r="X20" i="8" s="1"/>
  <c r="C20" i="8"/>
  <c r="B20" i="8"/>
  <c r="V19" i="8"/>
  <c r="H19" i="8"/>
  <c r="F19" i="8"/>
  <c r="X19" i="8" s="1"/>
  <c r="C19" i="8"/>
  <c r="B19" i="8"/>
  <c r="W18" i="8"/>
  <c r="V18" i="8"/>
  <c r="H18" i="8"/>
  <c r="Y18" i="8" s="1"/>
  <c r="F18" i="8"/>
  <c r="X18" i="8" s="1"/>
  <c r="C18" i="8"/>
  <c r="B18" i="8"/>
  <c r="W17" i="8"/>
  <c r="V17" i="8"/>
  <c r="H17" i="8"/>
  <c r="Y17" i="8" s="1"/>
  <c r="F17" i="8"/>
  <c r="X17" i="8" s="1"/>
  <c r="C17" i="8"/>
  <c r="B17" i="8"/>
  <c r="V16" i="8"/>
  <c r="H16" i="8"/>
  <c r="F16" i="8"/>
  <c r="X16" i="8" s="1"/>
  <c r="C16" i="8"/>
  <c r="B16" i="8"/>
  <c r="W15" i="8"/>
  <c r="V15" i="8"/>
  <c r="H15" i="8"/>
  <c r="Y15" i="8" s="1"/>
  <c r="F15" i="8"/>
  <c r="X15" i="8" s="1"/>
  <c r="C15" i="8"/>
  <c r="B15" i="8"/>
  <c r="W14" i="8"/>
  <c r="V14" i="8"/>
  <c r="H14" i="8"/>
  <c r="F14" i="8"/>
  <c r="X14" i="8" s="1"/>
  <c r="C14" i="8"/>
  <c r="B14" i="8"/>
  <c r="V13" i="8"/>
  <c r="H13" i="8"/>
  <c r="F13" i="8"/>
  <c r="X13" i="8" s="1"/>
  <c r="C13" i="8"/>
  <c r="B13" i="8"/>
  <c r="U41" i="7"/>
  <c r="T41" i="7"/>
  <c r="C41" i="7"/>
  <c r="B41" i="7"/>
  <c r="U40" i="7"/>
  <c r="T40" i="7"/>
  <c r="U39" i="7"/>
  <c r="T39" i="7"/>
  <c r="C39" i="7"/>
  <c r="B39" i="7"/>
  <c r="U38" i="7"/>
  <c r="T38" i="7"/>
  <c r="C38" i="7"/>
  <c r="B38" i="7"/>
  <c r="U37" i="7"/>
  <c r="T37" i="7"/>
  <c r="C37" i="7"/>
  <c r="B37" i="7"/>
  <c r="U36" i="7"/>
  <c r="T36" i="7"/>
  <c r="C36" i="7"/>
  <c r="B36" i="7"/>
  <c r="W32" i="7"/>
  <c r="V32" i="7"/>
  <c r="H32" i="7"/>
  <c r="X32" i="7" s="1"/>
  <c r="F32" i="7"/>
  <c r="C32" i="7"/>
  <c r="B32" i="7"/>
  <c r="W31" i="7"/>
  <c r="V31" i="7"/>
  <c r="H31" i="7"/>
  <c r="F31" i="7"/>
  <c r="C31" i="7"/>
  <c r="B31" i="7"/>
  <c r="W30" i="7"/>
  <c r="V30" i="7"/>
  <c r="H30" i="7"/>
  <c r="X30" i="7" s="1"/>
  <c r="F30" i="7"/>
  <c r="C30" i="7"/>
  <c r="B30" i="7"/>
  <c r="V29" i="7"/>
  <c r="H29" i="7"/>
  <c r="F29" i="7"/>
  <c r="W29" i="7" s="1"/>
  <c r="C29" i="7"/>
  <c r="B29" i="7"/>
  <c r="W28" i="7"/>
  <c r="V28" i="7"/>
  <c r="H28" i="7"/>
  <c r="X28" i="7" s="1"/>
  <c r="F28" i="7"/>
  <c r="C28" i="7"/>
  <c r="B28" i="7"/>
  <c r="W27" i="7"/>
  <c r="V27" i="7"/>
  <c r="H27" i="7"/>
  <c r="F27" i="7"/>
  <c r="C27" i="7"/>
  <c r="B27" i="7"/>
  <c r="W26" i="7"/>
  <c r="V26" i="7"/>
  <c r="H26" i="7"/>
  <c r="X26" i="7" s="1"/>
  <c r="F26" i="7"/>
  <c r="C26" i="7"/>
  <c r="B26" i="7"/>
  <c r="W25" i="7"/>
  <c r="V25" i="7"/>
  <c r="H25" i="7"/>
  <c r="X25" i="7" s="1"/>
  <c r="F25" i="7"/>
  <c r="C25" i="7"/>
  <c r="B25" i="7"/>
  <c r="W24" i="7"/>
  <c r="V24" i="7"/>
  <c r="H24" i="7"/>
  <c r="F24" i="7"/>
  <c r="C24" i="7"/>
  <c r="B24" i="7"/>
  <c r="W23" i="7"/>
  <c r="V23" i="7"/>
  <c r="H23" i="7"/>
  <c r="X23" i="7" s="1"/>
  <c r="F23" i="7"/>
  <c r="C23" i="7"/>
  <c r="B23" i="7"/>
  <c r="W22" i="7"/>
  <c r="V22" i="7"/>
  <c r="H22" i="7"/>
  <c r="X22" i="7" s="1"/>
  <c r="F22" i="7"/>
  <c r="C22" i="7"/>
  <c r="B22" i="7"/>
  <c r="W21" i="7"/>
  <c r="V21" i="7"/>
  <c r="H21" i="7"/>
  <c r="X21" i="7" s="1"/>
  <c r="F21" i="7"/>
  <c r="C21" i="7"/>
  <c r="B21" i="7"/>
  <c r="W20" i="7"/>
  <c r="V20" i="7"/>
  <c r="H20" i="7"/>
  <c r="F20" i="7"/>
  <c r="C20" i="7"/>
  <c r="B20" i="7"/>
  <c r="W19" i="7"/>
  <c r="V19" i="7"/>
  <c r="H19" i="7"/>
  <c r="F19" i="7"/>
  <c r="C19" i="7"/>
  <c r="B19" i="7"/>
  <c r="V18" i="7"/>
  <c r="H18" i="7"/>
  <c r="F18" i="7"/>
  <c r="W18" i="7" s="1"/>
  <c r="C18" i="7"/>
  <c r="B18" i="7"/>
  <c r="V17" i="7"/>
  <c r="H17" i="7"/>
  <c r="F17" i="7"/>
  <c r="W17" i="7" s="1"/>
  <c r="C17" i="7"/>
  <c r="B17" i="7"/>
  <c r="W16" i="7"/>
  <c r="V16" i="7"/>
  <c r="H16" i="7"/>
  <c r="X16" i="7" s="1"/>
  <c r="F16" i="7"/>
  <c r="C16" i="7"/>
  <c r="B16" i="7"/>
  <c r="W15" i="7"/>
  <c r="V15" i="7"/>
  <c r="H15" i="7"/>
  <c r="X15" i="7" s="1"/>
  <c r="F15" i="7"/>
  <c r="C15" i="7"/>
  <c r="B15" i="7"/>
  <c r="W14" i="7"/>
  <c r="V14" i="7"/>
  <c r="H14" i="7"/>
  <c r="X14" i="7" s="1"/>
  <c r="F14" i="7"/>
  <c r="C14" i="7"/>
  <c r="B14" i="7"/>
  <c r="V13" i="7"/>
  <c r="H13" i="7"/>
  <c r="F13" i="7"/>
  <c r="W13" i="7" s="1"/>
  <c r="C13" i="7"/>
  <c r="B13" i="7"/>
  <c r="U41" i="6"/>
  <c r="T41" i="6"/>
  <c r="C41" i="6"/>
  <c r="B41" i="6"/>
  <c r="U40" i="6"/>
  <c r="T40" i="6"/>
  <c r="U39" i="6"/>
  <c r="T39" i="6"/>
  <c r="C39" i="6"/>
  <c r="B39" i="6"/>
  <c r="U38" i="6"/>
  <c r="T38" i="6"/>
  <c r="C38" i="6"/>
  <c r="B38" i="6"/>
  <c r="U37" i="6"/>
  <c r="T37" i="6"/>
  <c r="C37" i="6"/>
  <c r="B37" i="6"/>
  <c r="U36" i="6"/>
  <c r="T36" i="6"/>
  <c r="C36" i="6"/>
  <c r="B36" i="6"/>
  <c r="W32" i="6"/>
  <c r="V32" i="6"/>
  <c r="H32" i="6"/>
  <c r="X32" i="6" s="1"/>
  <c r="F32" i="6"/>
  <c r="C32" i="6"/>
  <c r="B32" i="6"/>
  <c r="W31" i="6"/>
  <c r="V31" i="6"/>
  <c r="H31" i="6"/>
  <c r="F31" i="6"/>
  <c r="C31" i="6"/>
  <c r="B31" i="6"/>
  <c r="W30" i="6"/>
  <c r="V30" i="6"/>
  <c r="H30" i="6"/>
  <c r="X30" i="6" s="1"/>
  <c r="F30" i="6"/>
  <c r="C30" i="6"/>
  <c r="B30" i="6"/>
  <c r="W29" i="6"/>
  <c r="V29" i="6"/>
  <c r="H29" i="6"/>
  <c r="F29" i="6"/>
  <c r="C29" i="6"/>
  <c r="B29" i="6"/>
  <c r="V28" i="6"/>
  <c r="H28" i="6"/>
  <c r="F28" i="6"/>
  <c r="W28" i="6" s="1"/>
  <c r="C28" i="6"/>
  <c r="B28" i="6"/>
  <c r="W27" i="6"/>
  <c r="V27" i="6"/>
  <c r="H27" i="6"/>
  <c r="X27" i="6" s="1"/>
  <c r="F27" i="6"/>
  <c r="C27" i="6"/>
  <c r="B27" i="6"/>
  <c r="W26" i="6"/>
  <c r="V26" i="6"/>
  <c r="H26" i="6"/>
  <c r="X26" i="6" s="1"/>
  <c r="F26" i="6"/>
  <c r="C26" i="6"/>
  <c r="B26" i="6"/>
  <c r="W25" i="6"/>
  <c r="V25" i="6"/>
  <c r="H25" i="6"/>
  <c r="F25" i="6"/>
  <c r="C25" i="6"/>
  <c r="B25" i="6"/>
  <c r="W24" i="6"/>
  <c r="V24" i="6"/>
  <c r="H24" i="6"/>
  <c r="X24" i="6" s="1"/>
  <c r="F24" i="6"/>
  <c r="C24" i="6"/>
  <c r="B24" i="6"/>
  <c r="W23" i="6"/>
  <c r="V23" i="6"/>
  <c r="H23" i="6"/>
  <c r="X23" i="6" s="1"/>
  <c r="F23" i="6"/>
  <c r="C23" i="6"/>
  <c r="B23" i="6"/>
  <c r="V22" i="6"/>
  <c r="H22" i="6"/>
  <c r="X22" i="6" s="1"/>
  <c r="F22" i="6"/>
  <c r="W22" i="6" s="1"/>
  <c r="C22" i="6"/>
  <c r="B22" i="6"/>
  <c r="W21" i="6"/>
  <c r="V21" i="6"/>
  <c r="H21" i="6"/>
  <c r="X21" i="6" s="1"/>
  <c r="F21" i="6"/>
  <c r="C21" i="6"/>
  <c r="B21" i="6"/>
  <c r="W20" i="6"/>
  <c r="V20" i="6"/>
  <c r="H20" i="6"/>
  <c r="X20" i="6" s="1"/>
  <c r="F20" i="6"/>
  <c r="C20" i="6"/>
  <c r="B20" i="6"/>
  <c r="W19" i="6"/>
  <c r="V19" i="6"/>
  <c r="H19" i="6"/>
  <c r="F19" i="6"/>
  <c r="C19" i="6"/>
  <c r="B19" i="6"/>
  <c r="W18" i="6"/>
  <c r="V18" i="6"/>
  <c r="H18" i="6"/>
  <c r="F18" i="6"/>
  <c r="C18" i="6"/>
  <c r="B18" i="6"/>
  <c r="W17" i="6"/>
  <c r="V17" i="6"/>
  <c r="H17" i="6"/>
  <c r="F17" i="6"/>
  <c r="C17" i="6"/>
  <c r="B17" i="6"/>
  <c r="W16" i="6"/>
  <c r="V16" i="6"/>
  <c r="H16" i="6"/>
  <c r="X16" i="6" s="1"/>
  <c r="F16" i="6"/>
  <c r="C16" i="6"/>
  <c r="B16" i="6"/>
  <c r="W15" i="6"/>
  <c r="V15" i="6"/>
  <c r="H15" i="6"/>
  <c r="X15" i="6" s="1"/>
  <c r="F15" i="6"/>
  <c r="C15" i="6"/>
  <c r="B15" i="6"/>
  <c r="W14" i="6"/>
  <c r="V14" i="6"/>
  <c r="H14" i="6"/>
  <c r="X14" i="6" s="1"/>
  <c r="F14" i="6"/>
  <c r="C14" i="6"/>
  <c r="B14" i="6"/>
  <c r="W13" i="6"/>
  <c r="V13" i="6"/>
  <c r="H13" i="6"/>
  <c r="F13" i="6"/>
  <c r="C13" i="6"/>
  <c r="B13" i="6"/>
  <c r="U41" i="5"/>
  <c r="T41" i="5"/>
  <c r="C41" i="5"/>
  <c r="B41" i="5"/>
  <c r="U40" i="5"/>
  <c r="T40" i="5"/>
  <c r="U39" i="5"/>
  <c r="T39" i="5"/>
  <c r="C39" i="5"/>
  <c r="B39" i="5"/>
  <c r="U38" i="5"/>
  <c r="T38" i="5"/>
  <c r="C38" i="5"/>
  <c r="B38" i="5"/>
  <c r="U37" i="5"/>
  <c r="T37" i="5"/>
  <c r="C37" i="5"/>
  <c r="B37" i="5"/>
  <c r="U36" i="5"/>
  <c r="T36" i="5"/>
  <c r="C36" i="5"/>
  <c r="B36" i="5"/>
  <c r="W32" i="5"/>
  <c r="V32" i="5"/>
  <c r="H32" i="5"/>
  <c r="F32" i="5"/>
  <c r="X32" i="5" s="1"/>
  <c r="C32" i="5"/>
  <c r="B32" i="5"/>
  <c r="V31" i="5"/>
  <c r="H31" i="5"/>
  <c r="F31" i="5"/>
  <c r="X31" i="5" s="1"/>
  <c r="C31" i="5"/>
  <c r="B31" i="5"/>
  <c r="W30" i="5"/>
  <c r="V30" i="5"/>
  <c r="H30" i="5"/>
  <c r="F30" i="5"/>
  <c r="X30" i="5" s="1"/>
  <c r="C30" i="5"/>
  <c r="B30" i="5"/>
  <c r="W29" i="5"/>
  <c r="V29" i="5"/>
  <c r="H29" i="5"/>
  <c r="F29" i="5"/>
  <c r="X29" i="5" s="1"/>
  <c r="C29" i="5"/>
  <c r="B29" i="5"/>
  <c r="W28" i="5"/>
  <c r="V28" i="5"/>
  <c r="H28" i="5"/>
  <c r="Y28" i="5" s="1"/>
  <c r="F28" i="5"/>
  <c r="X28" i="5" s="1"/>
  <c r="C28" i="5"/>
  <c r="B28" i="5"/>
  <c r="W27" i="5"/>
  <c r="V27" i="5"/>
  <c r="H27" i="5"/>
  <c r="Y27" i="5" s="1"/>
  <c r="F27" i="5"/>
  <c r="X27" i="5" s="1"/>
  <c r="C27" i="5"/>
  <c r="B27" i="5"/>
  <c r="W26" i="5"/>
  <c r="V26" i="5"/>
  <c r="H26" i="5"/>
  <c r="F26" i="5"/>
  <c r="X26" i="5" s="1"/>
  <c r="C26" i="5"/>
  <c r="B26" i="5"/>
  <c r="W25" i="5"/>
  <c r="V25" i="5"/>
  <c r="H25" i="5"/>
  <c r="F25" i="5"/>
  <c r="C25" i="5"/>
  <c r="B25" i="5"/>
  <c r="W24" i="5"/>
  <c r="V24" i="5"/>
  <c r="H24" i="5"/>
  <c r="Y24" i="5" s="1"/>
  <c r="F24" i="5"/>
  <c r="X24" i="5" s="1"/>
  <c r="C24" i="5"/>
  <c r="B24" i="5"/>
  <c r="W23" i="5"/>
  <c r="V23" i="5"/>
  <c r="H23" i="5"/>
  <c r="Y23" i="5" s="1"/>
  <c r="F23" i="5"/>
  <c r="X23" i="5" s="1"/>
  <c r="C23" i="5"/>
  <c r="B23" i="5"/>
  <c r="W22" i="5"/>
  <c r="V22" i="5"/>
  <c r="H22" i="5"/>
  <c r="F22" i="5"/>
  <c r="X22" i="5" s="1"/>
  <c r="C22" i="5"/>
  <c r="B22" i="5"/>
  <c r="W21" i="5"/>
  <c r="V21" i="5"/>
  <c r="H21" i="5"/>
  <c r="Y21" i="5" s="1"/>
  <c r="F21" i="5"/>
  <c r="X21" i="5" s="1"/>
  <c r="C21" i="5"/>
  <c r="B21" i="5"/>
  <c r="W20" i="5"/>
  <c r="V20" i="5"/>
  <c r="H20" i="5"/>
  <c r="F20" i="5"/>
  <c r="X20" i="5" s="1"/>
  <c r="C20" i="5"/>
  <c r="B20" i="5"/>
  <c r="W19" i="5"/>
  <c r="V19" i="5"/>
  <c r="H19" i="5"/>
  <c r="Y19" i="5" s="1"/>
  <c r="F19" i="5"/>
  <c r="X19" i="5" s="1"/>
  <c r="C19" i="5"/>
  <c r="B19" i="5"/>
  <c r="W18" i="5"/>
  <c r="V18" i="5"/>
  <c r="H18" i="5"/>
  <c r="F18" i="5"/>
  <c r="X18" i="5" s="1"/>
  <c r="C18" i="5"/>
  <c r="B18" i="5"/>
  <c r="W17" i="5"/>
  <c r="V17" i="5"/>
  <c r="H17" i="5"/>
  <c r="F17" i="5"/>
  <c r="X17" i="5" s="1"/>
  <c r="C17" i="5"/>
  <c r="B17" i="5"/>
  <c r="W16" i="5"/>
  <c r="V16" i="5"/>
  <c r="H16" i="5"/>
  <c r="Y16" i="5" s="1"/>
  <c r="F16" i="5"/>
  <c r="X16" i="5" s="1"/>
  <c r="C16" i="5"/>
  <c r="B16" i="5"/>
  <c r="W15" i="5"/>
  <c r="V15" i="5"/>
  <c r="H15" i="5"/>
  <c r="Y15" i="5" s="1"/>
  <c r="F15" i="5"/>
  <c r="X15" i="5" s="1"/>
  <c r="C15" i="5"/>
  <c r="B15" i="5"/>
  <c r="W14" i="5"/>
  <c r="V14" i="5"/>
  <c r="H14" i="5"/>
  <c r="F14" i="5"/>
  <c r="C14" i="5"/>
  <c r="B14" i="5"/>
  <c r="V13" i="5"/>
  <c r="H13" i="5"/>
  <c r="F13" i="5"/>
  <c r="C13" i="5"/>
  <c r="B13" i="5"/>
  <c r="U41" i="4"/>
  <c r="T41" i="4"/>
  <c r="C41" i="4"/>
  <c r="B41" i="4"/>
  <c r="U40" i="4"/>
  <c r="T40" i="4"/>
  <c r="U39" i="4"/>
  <c r="T39" i="4"/>
  <c r="C39" i="4"/>
  <c r="B39" i="4"/>
  <c r="U38" i="4"/>
  <c r="T38" i="4"/>
  <c r="C38" i="4"/>
  <c r="B38" i="4"/>
  <c r="U37" i="4"/>
  <c r="T37" i="4"/>
  <c r="C37" i="4"/>
  <c r="B37" i="4"/>
  <c r="U36" i="4"/>
  <c r="T36" i="4"/>
  <c r="C36" i="4"/>
  <c r="B36" i="4"/>
  <c r="W32" i="4"/>
  <c r="V32" i="4"/>
  <c r="H32" i="4"/>
  <c r="Y32" i="4" s="1"/>
  <c r="F32" i="4"/>
  <c r="C32" i="4"/>
  <c r="B32" i="4"/>
  <c r="W31" i="4"/>
  <c r="V31" i="4"/>
  <c r="H31" i="4"/>
  <c r="F31" i="4"/>
  <c r="X31" i="4" s="1"/>
  <c r="C31" i="4"/>
  <c r="B31" i="4"/>
  <c r="W30" i="4"/>
  <c r="V30" i="4"/>
  <c r="H30" i="4"/>
  <c r="Y30" i="4" s="1"/>
  <c r="F30" i="4"/>
  <c r="C30" i="4"/>
  <c r="B30" i="4"/>
  <c r="W29" i="4"/>
  <c r="V29" i="4"/>
  <c r="H29" i="4"/>
  <c r="F29" i="4"/>
  <c r="X29" i="4" s="1"/>
  <c r="C29" i="4"/>
  <c r="B29" i="4"/>
  <c r="W28" i="4"/>
  <c r="V28" i="4"/>
  <c r="H28" i="4"/>
  <c r="Y28" i="4" s="1"/>
  <c r="F28" i="4"/>
  <c r="C28" i="4"/>
  <c r="B28" i="4"/>
  <c r="V27" i="4"/>
  <c r="H27" i="4"/>
  <c r="F27" i="4"/>
  <c r="X27" i="4" s="1"/>
  <c r="C27" i="4"/>
  <c r="B27" i="4"/>
  <c r="V26" i="4"/>
  <c r="H26" i="4"/>
  <c r="F26" i="4"/>
  <c r="W26" i="4" s="1"/>
  <c r="C26" i="4"/>
  <c r="B26" i="4"/>
  <c r="V25" i="4"/>
  <c r="H25" i="4"/>
  <c r="F25" i="4"/>
  <c r="C25" i="4"/>
  <c r="B25" i="4"/>
  <c r="W24" i="4"/>
  <c r="V24" i="4"/>
  <c r="H24" i="4"/>
  <c r="F24" i="4"/>
  <c r="X24" i="4" s="1"/>
  <c r="C24" i="4"/>
  <c r="B24" i="4"/>
  <c r="V23" i="4"/>
  <c r="H23" i="4"/>
  <c r="F23" i="4"/>
  <c r="X23" i="4" s="1"/>
  <c r="C23" i="4"/>
  <c r="B23" i="4"/>
  <c r="W22" i="4"/>
  <c r="V22" i="4"/>
  <c r="H22" i="4"/>
  <c r="F22" i="4"/>
  <c r="X22" i="4" s="1"/>
  <c r="C22" i="4"/>
  <c r="B22" i="4"/>
  <c r="V21" i="4"/>
  <c r="H21" i="4"/>
  <c r="F21" i="4"/>
  <c r="X21" i="4" s="1"/>
  <c r="C21" i="4"/>
  <c r="B21" i="4"/>
  <c r="W20" i="4"/>
  <c r="V20" i="4"/>
  <c r="H20" i="4"/>
  <c r="Y20" i="4" s="1"/>
  <c r="F20" i="4"/>
  <c r="C20" i="4"/>
  <c r="B20" i="4"/>
  <c r="V19" i="4"/>
  <c r="H19" i="4"/>
  <c r="F19" i="4"/>
  <c r="X19" i="4" s="1"/>
  <c r="C19" i="4"/>
  <c r="B19" i="4"/>
  <c r="V18" i="4"/>
  <c r="H18" i="4"/>
  <c r="F18" i="4"/>
  <c r="X18" i="4" s="1"/>
  <c r="C18" i="4"/>
  <c r="B18" i="4"/>
  <c r="W17" i="4"/>
  <c r="V17" i="4"/>
  <c r="H17" i="4"/>
  <c r="F17" i="4"/>
  <c r="X17" i="4" s="1"/>
  <c r="C17" i="4"/>
  <c r="B17" i="4"/>
  <c r="V16" i="4"/>
  <c r="H16" i="4"/>
  <c r="F16" i="4"/>
  <c r="X16" i="4" s="1"/>
  <c r="C16" i="4"/>
  <c r="B16" i="4"/>
  <c r="W15" i="4"/>
  <c r="V15" i="4"/>
  <c r="H15" i="4"/>
  <c r="F15" i="4"/>
  <c r="X15" i="4" s="1"/>
  <c r="C15" i="4"/>
  <c r="B15" i="4"/>
  <c r="V14" i="4"/>
  <c r="H14" i="4"/>
  <c r="F14" i="4"/>
  <c r="X14" i="4" s="1"/>
  <c r="C14" i="4"/>
  <c r="B14" i="4"/>
  <c r="W13" i="4"/>
  <c r="V13" i="4"/>
  <c r="H13" i="4"/>
  <c r="F13" i="4"/>
  <c r="X13" i="4" s="1"/>
  <c r="C13" i="4"/>
  <c r="B13" i="4"/>
  <c r="U41" i="20"/>
  <c r="T41" i="20"/>
  <c r="U40" i="20"/>
  <c r="T40" i="20"/>
  <c r="U39" i="20"/>
  <c r="T39" i="20"/>
  <c r="C39" i="20"/>
  <c r="B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V32" i="20"/>
  <c r="H32" i="20"/>
  <c r="F32" i="20"/>
  <c r="C32" i="20"/>
  <c r="B32" i="20"/>
  <c r="V31" i="20"/>
  <c r="H31" i="20"/>
  <c r="F31" i="20"/>
  <c r="C31" i="20"/>
  <c r="B31" i="20"/>
  <c r="W30" i="20"/>
  <c r="V30" i="20"/>
  <c r="H30" i="20"/>
  <c r="F30" i="20"/>
  <c r="X30" i="20" s="1"/>
  <c r="C30" i="20"/>
  <c r="B30" i="20"/>
  <c r="W29" i="20"/>
  <c r="V29" i="20"/>
  <c r="H29" i="20"/>
  <c r="Y29" i="20" s="1"/>
  <c r="F29" i="20"/>
  <c r="C29" i="20"/>
  <c r="B29" i="20"/>
  <c r="W28" i="20"/>
  <c r="V28" i="20"/>
  <c r="H28" i="20"/>
  <c r="F28" i="20"/>
  <c r="X28" i="20" s="1"/>
  <c r="C28" i="20"/>
  <c r="B28" i="20"/>
  <c r="W27" i="20"/>
  <c r="V27" i="20"/>
  <c r="H27" i="20"/>
  <c r="Y27" i="20" s="1"/>
  <c r="F27" i="20"/>
  <c r="C27" i="20"/>
  <c r="B27" i="20"/>
  <c r="W26" i="20"/>
  <c r="V26" i="20"/>
  <c r="H26" i="20"/>
  <c r="F26" i="20"/>
  <c r="X26" i="20" s="1"/>
  <c r="C26" i="20"/>
  <c r="B26" i="20"/>
  <c r="V25" i="20"/>
  <c r="H25" i="20"/>
  <c r="F25" i="20"/>
  <c r="X25" i="20" s="1"/>
  <c r="C25" i="20"/>
  <c r="B25" i="20"/>
  <c r="W24" i="20"/>
  <c r="V24" i="20"/>
  <c r="H24" i="20"/>
  <c r="F24" i="20"/>
  <c r="X24" i="20" s="1"/>
  <c r="C24" i="20"/>
  <c r="B24" i="20"/>
  <c r="V23" i="20"/>
  <c r="H23" i="20"/>
  <c r="F23" i="20"/>
  <c r="X23" i="20" s="1"/>
  <c r="C23" i="20"/>
  <c r="B23" i="20"/>
  <c r="V22" i="20"/>
  <c r="H22" i="20"/>
  <c r="F22" i="20"/>
  <c r="C22" i="20"/>
  <c r="B22" i="20"/>
  <c r="W21" i="20"/>
  <c r="V21" i="20"/>
  <c r="H21" i="20"/>
  <c r="F21" i="20"/>
  <c r="X21" i="20" s="1"/>
  <c r="C21" i="20"/>
  <c r="B21" i="20"/>
  <c r="V20" i="20"/>
  <c r="H20" i="20"/>
  <c r="F20" i="20"/>
  <c r="X20" i="20" s="1"/>
  <c r="C20" i="20"/>
  <c r="B20" i="20"/>
  <c r="W19" i="20"/>
  <c r="V19" i="20"/>
  <c r="H19" i="20"/>
  <c r="F19" i="20"/>
  <c r="X19" i="20" s="1"/>
  <c r="C19" i="20"/>
  <c r="B19" i="20"/>
  <c r="V18" i="20"/>
  <c r="H18" i="20"/>
  <c r="F18" i="20"/>
  <c r="X18" i="20" s="1"/>
  <c r="C18" i="20"/>
  <c r="B18" i="20"/>
  <c r="V17" i="20"/>
  <c r="H17" i="20"/>
  <c r="F17" i="20"/>
  <c r="C17" i="20"/>
  <c r="B17" i="20"/>
  <c r="W16" i="20"/>
  <c r="V16" i="20"/>
  <c r="H16" i="20"/>
  <c r="F16" i="20"/>
  <c r="X16" i="20" s="1"/>
  <c r="C16" i="20"/>
  <c r="B16" i="20"/>
  <c r="W15" i="20"/>
  <c r="V15" i="20"/>
  <c r="H15" i="20"/>
  <c r="Y15" i="20" s="1"/>
  <c r="F15" i="20"/>
  <c r="C15" i="20"/>
  <c r="B15" i="20"/>
  <c r="W14" i="20"/>
  <c r="V14" i="20"/>
  <c r="H14" i="20"/>
  <c r="F14" i="20"/>
  <c r="X14" i="20" s="1"/>
  <c r="C14" i="20"/>
  <c r="B14" i="20"/>
  <c r="W13" i="20"/>
  <c r="V13" i="20"/>
  <c r="H13" i="20"/>
  <c r="Y13" i="20" s="1"/>
  <c r="F13" i="20"/>
  <c r="C13" i="20"/>
  <c r="B13" i="20"/>
  <c r="U40" i="1"/>
  <c r="T40" i="1"/>
  <c r="F26" i="3" l="1"/>
  <c r="W32" i="8"/>
  <c r="Y32" i="8"/>
  <c r="Y31" i="8"/>
  <c r="Y26" i="8"/>
  <c r="Y24" i="8"/>
  <c r="Y19" i="8"/>
  <c r="W19" i="8"/>
  <c r="Y16" i="8"/>
  <c r="W16" i="8"/>
  <c r="Y23" i="8"/>
  <c r="W23" i="8"/>
  <c r="Y14" i="8"/>
  <c r="Y13" i="8"/>
  <c r="W13" i="8"/>
  <c r="X31" i="7"/>
  <c r="X29" i="7"/>
  <c r="X27" i="7"/>
  <c r="X24" i="7"/>
  <c r="X20" i="7"/>
  <c r="X19" i="7"/>
  <c r="X18" i="7"/>
  <c r="X17" i="7"/>
  <c r="X13" i="7"/>
  <c r="Y14" i="4"/>
  <c r="Y18" i="4"/>
  <c r="Y29" i="4"/>
  <c r="Y31" i="4"/>
  <c r="Y16" i="4"/>
  <c r="H26" i="3"/>
  <c r="V26" i="3"/>
  <c r="Y13" i="4"/>
  <c r="W14" i="4"/>
  <c r="Y15" i="4"/>
  <c r="W16" i="4"/>
  <c r="Y17" i="4"/>
  <c r="W18" i="4"/>
  <c r="X20" i="4"/>
  <c r="Y22" i="4"/>
  <c r="X25" i="4"/>
  <c r="X28" i="4"/>
  <c r="X30" i="4"/>
  <c r="X32" i="4"/>
  <c r="Y23" i="20"/>
  <c r="Y16" i="20"/>
  <c r="Y28" i="20"/>
  <c r="Y30" i="20"/>
  <c r="X13" i="20"/>
  <c r="X15" i="20"/>
  <c r="W18" i="20"/>
  <c r="X22" i="20"/>
  <c r="W23" i="20"/>
  <c r="Y24" i="20"/>
  <c r="X27" i="20"/>
  <c r="X29" i="20"/>
  <c r="W32" i="20"/>
  <c r="X31" i="6"/>
  <c r="X29" i="6"/>
  <c r="X28" i="6"/>
  <c r="X25" i="6"/>
  <c r="X19" i="6"/>
  <c r="X18" i="6"/>
  <c r="X17" i="6"/>
  <c r="X13" i="6"/>
  <c r="Y32" i="5"/>
  <c r="Y31" i="5"/>
  <c r="W31" i="5"/>
  <c r="Y30" i="5"/>
  <c r="Y29" i="5"/>
  <c r="Y26" i="5"/>
  <c r="X25" i="5"/>
  <c r="Y25" i="5"/>
  <c r="Y22" i="5"/>
  <c r="Y20" i="5"/>
  <c r="Y17" i="5"/>
  <c r="X14" i="5"/>
  <c r="Y14" i="5"/>
  <c r="X13" i="5"/>
  <c r="Y13" i="5"/>
  <c r="W13" i="5"/>
  <c r="Y18" i="5"/>
  <c r="Y27" i="4"/>
  <c r="W27" i="4"/>
  <c r="X26" i="4"/>
  <c r="Y26" i="4"/>
  <c r="W25" i="4"/>
  <c r="Y25" i="4"/>
  <c r="Y24" i="4"/>
  <c r="W23" i="4"/>
  <c r="Y23" i="4"/>
  <c r="Y21" i="4"/>
  <c r="W21" i="4"/>
  <c r="Y19" i="4"/>
  <c r="W19" i="4"/>
  <c r="X32" i="20"/>
  <c r="Y14" i="20"/>
  <c r="Y32" i="20"/>
  <c r="Y19" i="20"/>
  <c r="X31" i="20"/>
  <c r="Y31" i="20"/>
  <c r="W31" i="20"/>
  <c r="Y20" i="20"/>
  <c r="W20" i="20"/>
  <c r="X17" i="20"/>
  <c r="Y17" i="20"/>
  <c r="W17" i="20"/>
  <c r="Y18" i="20"/>
  <c r="Y25" i="20"/>
  <c r="W25" i="20"/>
  <c r="Y22" i="20"/>
  <c r="W22" i="20"/>
  <c r="Y21" i="20"/>
  <c r="Y26" i="20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6" i="1"/>
  <c r="T37" i="1"/>
  <c r="T38" i="1"/>
  <c r="T39" i="1"/>
  <c r="T41" i="1"/>
  <c r="U36" i="1"/>
  <c r="U37" i="1"/>
  <c r="U38" i="1"/>
  <c r="U39" i="1"/>
  <c r="U41" i="1"/>
  <c r="F14" i="1" l="1"/>
  <c r="F33" i="1"/>
  <c r="F31" i="1"/>
  <c r="X31" i="1" s="1"/>
  <c r="F30" i="1"/>
  <c r="F24" i="3" s="1"/>
  <c r="F29" i="1"/>
  <c r="W29" i="1" s="1"/>
  <c r="F28" i="1"/>
  <c r="F27" i="1"/>
  <c r="F26" i="1"/>
  <c r="F25" i="1"/>
  <c r="F24" i="1"/>
  <c r="F23" i="1"/>
  <c r="X23" i="1" s="1"/>
  <c r="F22" i="1"/>
  <c r="F21" i="1"/>
  <c r="F20" i="1"/>
  <c r="F19" i="1"/>
  <c r="W19" i="1" s="1"/>
  <c r="F18" i="1"/>
  <c r="X18" i="1" s="1"/>
  <c r="F17" i="1"/>
  <c r="X17" i="1" s="1"/>
  <c r="F16" i="1"/>
  <c r="F10" i="3" s="1"/>
  <c r="F15" i="1"/>
  <c r="F13" i="1"/>
  <c r="U25" i="3"/>
  <c r="T25" i="3"/>
  <c r="S25" i="3"/>
  <c r="R25" i="3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R28" i="3" s="1"/>
  <c r="Q25" i="3"/>
  <c r="P25" i="3"/>
  <c r="O25" i="3"/>
  <c r="N25" i="3"/>
  <c r="M25" i="3"/>
  <c r="L25" i="3"/>
  <c r="K25" i="3"/>
  <c r="J25" i="3"/>
  <c r="I25" i="3"/>
  <c r="G25" i="3"/>
  <c r="E25" i="3"/>
  <c r="D25" i="3"/>
  <c r="Q24" i="3"/>
  <c r="P24" i="3"/>
  <c r="O24" i="3"/>
  <c r="N24" i="3"/>
  <c r="M24" i="3"/>
  <c r="L24" i="3"/>
  <c r="K24" i="3"/>
  <c r="J24" i="3"/>
  <c r="I24" i="3"/>
  <c r="G24" i="3"/>
  <c r="E24" i="3"/>
  <c r="D24" i="3"/>
  <c r="Q23" i="3"/>
  <c r="P23" i="3"/>
  <c r="O23" i="3"/>
  <c r="N23" i="3"/>
  <c r="M23" i="3"/>
  <c r="L23" i="3"/>
  <c r="K23" i="3"/>
  <c r="J23" i="3"/>
  <c r="I23" i="3"/>
  <c r="G23" i="3"/>
  <c r="E23" i="3"/>
  <c r="D23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Q28" i="3" s="1"/>
  <c r="P7" i="3"/>
  <c r="P28" i="3" s="1"/>
  <c r="O7" i="3"/>
  <c r="N7" i="3"/>
  <c r="M7" i="3"/>
  <c r="L7" i="3"/>
  <c r="K7" i="3"/>
  <c r="J7" i="3"/>
  <c r="I7" i="3"/>
  <c r="G7" i="3"/>
  <c r="E7" i="3"/>
  <c r="D7" i="3"/>
  <c r="B41" i="1"/>
  <c r="B39" i="1"/>
  <c r="B38" i="1"/>
  <c r="B37" i="1"/>
  <c r="B36" i="1"/>
  <c r="B28" i="1"/>
  <c r="B25" i="1"/>
  <c r="B24" i="1"/>
  <c r="B21" i="1"/>
  <c r="B20" i="1"/>
  <c r="B19" i="1"/>
  <c r="B17" i="1"/>
  <c r="B13" i="1"/>
  <c r="C37" i="1"/>
  <c r="C38" i="1"/>
  <c r="C39" i="1"/>
  <c r="C4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3" i="1"/>
  <c r="H13" i="1"/>
  <c r="H7" i="3" s="1"/>
  <c r="V13" i="1"/>
  <c r="F8" i="3"/>
  <c r="H14" i="1"/>
  <c r="X14" i="1"/>
  <c r="V14" i="1"/>
  <c r="H15" i="1"/>
  <c r="X15" i="1"/>
  <c r="V15" i="1"/>
  <c r="H16" i="1"/>
  <c r="X16" i="1" s="1"/>
  <c r="V16" i="1"/>
  <c r="H17" i="1"/>
  <c r="V17" i="1"/>
  <c r="H18" i="1"/>
  <c r="V18" i="1"/>
  <c r="H19" i="1"/>
  <c r="X19" i="1" s="1"/>
  <c r="V19" i="1"/>
  <c r="H20" i="1"/>
  <c r="V20" i="1"/>
  <c r="H21" i="1"/>
  <c r="V21" i="1"/>
  <c r="F16" i="3"/>
  <c r="H22" i="1"/>
  <c r="Y22" i="1" s="1"/>
  <c r="V22" i="1"/>
  <c r="H23" i="1"/>
  <c r="V23" i="1"/>
  <c r="F18" i="3"/>
  <c r="H24" i="1"/>
  <c r="X24" i="1"/>
  <c r="V24" i="1"/>
  <c r="W24" i="1"/>
  <c r="H25" i="1"/>
  <c r="X25" i="1"/>
  <c r="V25" i="1"/>
  <c r="H26" i="1"/>
  <c r="V26" i="1"/>
  <c r="H27" i="1"/>
  <c r="V27" i="1"/>
  <c r="H28" i="1"/>
  <c r="V28" i="1"/>
  <c r="H29" i="1"/>
  <c r="V29" i="1"/>
  <c r="H30" i="1"/>
  <c r="X30" i="1"/>
  <c r="V30" i="1"/>
  <c r="H31" i="1"/>
  <c r="V31" i="1"/>
  <c r="H33" i="1"/>
  <c r="X33" i="1"/>
  <c r="V33" i="1"/>
  <c r="H15" i="3"/>
  <c r="X21" i="1"/>
  <c r="H11" i="3"/>
  <c r="H14" i="3"/>
  <c r="X20" i="1"/>
  <c r="H12" i="3"/>
  <c r="H23" i="3"/>
  <c r="H21" i="3"/>
  <c r="X27" i="1"/>
  <c r="H22" i="3"/>
  <c r="X28" i="1"/>
  <c r="H20" i="3"/>
  <c r="X26" i="1"/>
  <c r="Y26" i="1"/>
  <c r="F20" i="3"/>
  <c r="H16" i="3"/>
  <c r="W21" i="1"/>
  <c r="F15" i="3"/>
  <c r="W31" i="1"/>
  <c r="F25" i="3"/>
  <c r="W28" i="1"/>
  <c r="F22" i="3"/>
  <c r="H19" i="3"/>
  <c r="H18" i="3"/>
  <c r="F17" i="3"/>
  <c r="H9" i="3"/>
  <c r="W30" i="1"/>
  <c r="W25" i="1"/>
  <c r="F19" i="3"/>
  <c r="W20" i="1"/>
  <c r="F14" i="3"/>
  <c r="H10" i="3"/>
  <c r="W15" i="1"/>
  <c r="F9" i="3"/>
  <c r="H25" i="3"/>
  <c r="H24" i="3"/>
  <c r="W27" i="1"/>
  <c r="F21" i="3"/>
  <c r="H17" i="3"/>
  <c r="H8" i="3"/>
  <c r="Y33" i="1"/>
  <c r="W16" i="1"/>
  <c r="W33" i="1"/>
  <c r="Y28" i="1"/>
  <c r="W26" i="1"/>
  <c r="Y24" i="1"/>
  <c r="Y20" i="1"/>
  <c r="Y14" i="1"/>
  <c r="W14" i="1"/>
  <c r="Y31" i="1"/>
  <c r="Y29" i="1"/>
  <c r="Y27" i="1"/>
  <c r="Y25" i="1"/>
  <c r="Y21" i="1"/>
  <c r="Y15" i="1"/>
  <c r="B15" i="1"/>
  <c r="B29" i="1"/>
  <c r="B31" i="1"/>
  <c r="B16" i="1"/>
  <c r="B18" i="1"/>
  <c r="B30" i="1"/>
  <c r="B22" i="1"/>
  <c r="B26" i="1"/>
  <c r="B27" i="1"/>
  <c r="B14" i="1"/>
  <c r="B23" i="1"/>
  <c r="S28" i="3" l="1"/>
  <c r="L28" i="3"/>
  <c r="N28" i="3"/>
  <c r="K28" i="3"/>
  <c r="J28" i="3"/>
  <c r="M28" i="3"/>
  <c r="U28" i="3"/>
  <c r="T28" i="3"/>
  <c r="Y17" i="1"/>
  <c r="H13" i="3"/>
  <c r="Y30" i="1"/>
  <c r="F23" i="3"/>
  <c r="X23" i="3" s="1"/>
  <c r="X29" i="1"/>
  <c r="E28" i="3"/>
  <c r="Y23" i="1"/>
  <c r="W23" i="1"/>
  <c r="X22" i="1"/>
  <c r="W22" i="1"/>
  <c r="Y16" i="3"/>
  <c r="G28" i="3"/>
  <c r="F13" i="3"/>
  <c r="W13" i="3" s="1"/>
  <c r="Y19" i="1"/>
  <c r="Y18" i="1"/>
  <c r="W18" i="1"/>
  <c r="F12" i="3"/>
  <c r="Y12" i="3" s="1"/>
  <c r="O28" i="3"/>
  <c r="F11" i="3"/>
  <c r="X11" i="3" s="1"/>
  <c r="W17" i="1"/>
  <c r="I28" i="3"/>
  <c r="Y16" i="1"/>
  <c r="X13" i="1"/>
  <c r="Y13" i="1"/>
  <c r="W13" i="1"/>
  <c r="F7" i="3"/>
  <c r="X7" i="3" s="1"/>
  <c r="V12" i="3"/>
  <c r="Y24" i="3"/>
  <c r="Y25" i="3"/>
  <c r="S32" i="3"/>
  <c r="W10" i="3"/>
  <c r="V11" i="3"/>
  <c r="V13" i="3"/>
  <c r="V15" i="3"/>
  <c r="V16" i="3"/>
  <c r="X16" i="3"/>
  <c r="X18" i="3"/>
  <c r="W20" i="3"/>
  <c r="V22" i="3"/>
  <c r="V23" i="3"/>
  <c r="F37" i="3"/>
  <c r="J37" i="3"/>
  <c r="N37" i="3"/>
  <c r="R37" i="3"/>
  <c r="G37" i="3"/>
  <c r="O37" i="3"/>
  <c r="S33" i="3"/>
  <c r="L37" i="3"/>
  <c r="P37" i="3"/>
  <c r="I37" i="3"/>
  <c r="F3" i="3"/>
  <c r="N3" i="3" s="1"/>
  <c r="W18" i="3"/>
  <c r="T33" i="3"/>
  <c r="Y21" i="3"/>
  <c r="Y19" i="3"/>
  <c r="X22" i="3"/>
  <c r="X14" i="3"/>
  <c r="Y26" i="3"/>
  <c r="X19" i="3"/>
  <c r="X26" i="3"/>
  <c r="X17" i="3"/>
  <c r="Y18" i="3"/>
  <c r="X21" i="3"/>
  <c r="Y10" i="3"/>
  <c r="T32" i="3"/>
  <c r="X15" i="3"/>
  <c r="Y22" i="3"/>
  <c r="X8" i="3"/>
  <c r="X24" i="3"/>
  <c r="Y20" i="3"/>
  <c r="W8" i="3"/>
  <c r="X10" i="3"/>
  <c r="Y17" i="3"/>
  <c r="V9" i="3"/>
  <c r="V10" i="3"/>
  <c r="V14" i="3"/>
  <c r="W15" i="3"/>
  <c r="W16" i="3"/>
  <c r="W17" i="3"/>
  <c r="V18" i="3"/>
  <c r="W19" i="3"/>
  <c r="V20" i="3"/>
  <c r="X20" i="3"/>
  <c r="V21" i="3"/>
  <c r="W22" i="3"/>
  <c r="V24" i="3"/>
  <c r="V25" i="3"/>
  <c r="X25" i="3"/>
  <c r="W26" i="3"/>
  <c r="T31" i="3"/>
  <c r="K37" i="3"/>
  <c r="H37" i="3"/>
  <c r="M37" i="3"/>
  <c r="Q37" i="3"/>
  <c r="V8" i="3"/>
  <c r="W24" i="3"/>
  <c r="W14" i="3"/>
  <c r="W21" i="3"/>
  <c r="V19" i="3"/>
  <c r="Y14" i="3"/>
  <c r="W25" i="3"/>
  <c r="S31" i="3"/>
  <c r="E37" i="3"/>
  <c r="Y15" i="3"/>
  <c r="Y8" i="3"/>
  <c r="V7" i="3"/>
  <c r="V17" i="3"/>
  <c r="W12" i="3" l="1"/>
  <c r="X13" i="3"/>
  <c r="X12" i="3"/>
  <c r="Y23" i="3"/>
  <c r="W11" i="3"/>
  <c r="Y11" i="3"/>
  <c r="H28" i="3"/>
  <c r="Y13" i="3"/>
  <c r="W23" i="3"/>
  <c r="Y7" i="3"/>
  <c r="W7" i="3"/>
  <c r="F28" i="3"/>
  <c r="P3" i="3"/>
  <c r="M3" i="3"/>
  <c r="J3" i="3"/>
  <c r="S37" i="3"/>
  <c r="V28" i="3"/>
  <c r="T37" i="3"/>
  <c r="X28" i="3" l="1"/>
  <c r="Y28" i="3"/>
  <c r="W28" i="3"/>
  <c r="O3" i="3"/>
</calcChain>
</file>

<file path=xl/comments1.xml><?xml version="1.0" encoding="utf-8"?>
<comments xmlns="http://schemas.openxmlformats.org/spreadsheetml/2006/main">
  <authors>
    <author>Owner</author>
  </authors>
  <commentList>
    <comment ref="G32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reached base on a WP strike out</t>
        </r>
      </text>
    </comment>
  </commentList>
</comments>
</file>

<file path=xl/sharedStrings.xml><?xml version="1.0" encoding="utf-8"?>
<sst xmlns="http://schemas.openxmlformats.org/spreadsheetml/2006/main" count="3099" uniqueCount="187">
  <si>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</si>
  <si>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</si>
  <si>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</si>
  <si>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</si>
  <si>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</si>
  <si>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</si>
  <si>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</si>
  <si>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</si>
  <si>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</si>
  <si>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</si>
  <si>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</si>
  <si>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</si>
  <si>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</si>
  <si>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</si>
  <si>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</si>
  <si>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</si>
  <si>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</si>
  <si>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</si>
  <si>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</si>
  <si>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</si>
  <si>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</si>
  <si>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</si>
  <si>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</si>
  <si>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</si>
  <si>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</si>
  <si>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</si>
  <si>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</si>
  <si>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</si>
  <si>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</si>
  <si>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</si>
  <si>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</si>
  <si>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</si>
  <si>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</si>
  <si>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</si>
  <si>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</si>
  <si>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</si>
  <si>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</si>
  <si>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</si>
  <si>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</si>
  <si>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</si>
  <si>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</si>
  <si>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</si>
  <si>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</si>
  <si>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</si>
  <si>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</si>
  <si>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</si>
  <si>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</si>
  <si>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</si>
  <si>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</si>
  <si>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</si>
  <si>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</si>
  <si>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</si>
  <si>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</si>
  <si>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</si>
  <si>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</si>
  <si>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</si>
  <si>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</si>
  <si>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</si>
  <si>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</si>
  <si>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</si>
  <si>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</si>
  <si>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</si>
  <si>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</si>
  <si>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</si>
  <si>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</si>
  <si>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</si>
  <si>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</si>
  <si>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</si>
  <si>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</si>
  <si>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</si>
  <si>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</si>
  <si>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</si>
  <si>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</si>
  <si>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</si>
  <si>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</si>
  <si>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</si>
  <si>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</si>
  <si>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</si>
  <si>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</si>
  <si>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</si>
  <si>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</si>
  <si>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</si>
  <si>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</si>
  <si>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</si>
  <si>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</si>
  <si>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</si>
  <si>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</si>
  <si>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</si>
  <si>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</si>
  <si>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</si>
  <si>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</si>
  <si>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</si>
  <si>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</si>
  <si>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</si>
  <si>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</si>
  <si>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</si>
  <si>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</si>
  <si>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</si>
  <si>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</si>
  <si>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</si>
  <si>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</si>
  <si>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</si>
  <si>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</si>
  <si>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</si>
  <si>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</si>
  <si>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</si>
  <si>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</si>
  <si>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</si>
  <si>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</si>
  <si>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</si>
  <si>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</si>
  <si>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</si>
  <si>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</si>
  <si>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</si>
  <si>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</si>
  <si>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</si>
  <si>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</si>
  <si>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</si>
  <si>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</si>
  <si>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Wingham Hitmen</t>
  </si>
  <si>
    <t>Goderich Grizzlies</t>
  </si>
  <si>
    <t>3-0</t>
  </si>
  <si>
    <t>Olie</t>
  </si>
  <si>
    <t>1-0</t>
  </si>
  <si>
    <t>George Armstrong</t>
  </si>
  <si>
    <t>Ron Baird</t>
  </si>
  <si>
    <t>Steve Bourne</t>
  </si>
  <si>
    <t>Ty Brown</t>
  </si>
  <si>
    <t>Devin Connor</t>
  </si>
  <si>
    <t>Jason Daw</t>
  </si>
  <si>
    <t>Spencer Shaw</t>
  </si>
  <si>
    <t>Chad Foxton</t>
  </si>
  <si>
    <t>Tyler Stacey</t>
  </si>
  <si>
    <t>Ken Hogg</t>
  </si>
  <si>
    <t>Jay Marston</t>
  </si>
  <si>
    <t>Mark Olson</t>
  </si>
  <si>
    <t>Jeremy Creeden</t>
  </si>
  <si>
    <t>Trevor Seip</t>
  </si>
  <si>
    <t>Jared Weishar</t>
  </si>
  <si>
    <t>Dennis Wintemute</t>
  </si>
  <si>
    <t>Trent Bell</t>
  </si>
  <si>
    <t>Tanis O'Connell</t>
  </si>
  <si>
    <t>Lucas Yoder</t>
  </si>
  <si>
    <t>2-0</t>
  </si>
  <si>
    <t>Brussels Tigers</t>
  </si>
  <si>
    <t>9-1 in 5</t>
  </si>
  <si>
    <t>Tavistock Athletics</t>
  </si>
  <si>
    <t>7-0 in 5</t>
  </si>
  <si>
    <t>4-0</t>
  </si>
  <si>
    <t>Wroxeter Royals</t>
  </si>
  <si>
    <t>10-1</t>
  </si>
  <si>
    <t>7-1</t>
  </si>
  <si>
    <t>5-0</t>
  </si>
  <si>
    <t>Mac Mulvey</t>
  </si>
  <si>
    <t>-</t>
  </si>
  <si>
    <t>11-4</t>
  </si>
  <si>
    <t>Walton Brewers</t>
  </si>
  <si>
    <t>6-0</t>
  </si>
  <si>
    <t>Connor Weishar</t>
  </si>
  <si>
    <t>Mitchell Mets</t>
  </si>
  <si>
    <t>7-0</t>
  </si>
  <si>
    <t>8-0</t>
  </si>
  <si>
    <t>Belmore Stingers</t>
  </si>
  <si>
    <t>9-0</t>
  </si>
  <si>
    <t>6-5</t>
  </si>
  <si>
    <t>12-2</t>
  </si>
  <si>
    <t>10-0</t>
  </si>
  <si>
    <t>11-0</t>
  </si>
  <si>
    <t>10-0 in 5</t>
  </si>
  <si>
    <t>Milverton AW Millwrights</t>
  </si>
  <si>
    <t>12-0</t>
  </si>
  <si>
    <t>Fullarton A's</t>
  </si>
  <si>
    <t>8-2</t>
  </si>
  <si>
    <t>12-1</t>
  </si>
  <si>
    <t>Sebringville Sting</t>
  </si>
  <si>
    <t>13-2</t>
  </si>
  <si>
    <t>5-4</t>
  </si>
  <si>
    <t>14-2</t>
  </si>
  <si>
    <t>6-0 in 5 (rain out)</t>
  </si>
  <si>
    <t>15-2</t>
  </si>
  <si>
    <t>7-2 in 5 (rain out)</t>
  </si>
  <si>
    <t>16-2</t>
  </si>
  <si>
    <t>7-0 in 6</t>
  </si>
  <si>
    <t>17-2</t>
  </si>
  <si>
    <t>9-8 in 8 innings</t>
  </si>
  <si>
    <t>18-2</t>
  </si>
  <si>
    <t>Wingham Hitmen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</si>
</sst>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left" vertical="center"/>
    </xf>
    <xf numFmtId="15" fontId="3" fillId="4" borderId="10" xfId="0" applyNumberFormat="1" applyFont="1" applyFill="1" applyBorder="1" applyAlignment="1">
      <alignment horizontal="left" vertical="center"/>
    </xf>
    <xf numFmtId="0" fontId="3" fillId="4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08" t="s">
        <v>186</v>
      </c>
      <c r="C2" s="109"/>
      <c r="E2" s="18"/>
      <c r="F2" s="18" t="s">
        <v>80</v>
      </c>
      <c r="G2" s="18" t="s">
        <v>34</v>
      </c>
      <c r="H2" s="18" t="s">
        <v>35</v>
      </c>
      <c r="I2" s="18" t="s">
        <v>92</v>
      </c>
      <c r="J2" s="18" t="s">
        <v>103</v>
      </c>
      <c r="K2" s="18" t="s">
        <v>90</v>
      </c>
      <c r="L2" s="18" t="s">
        <v>91</v>
      </c>
      <c r="M2" s="18" t="s">
        <v>93</v>
      </c>
      <c r="N2" s="18" t="s">
        <v>94</v>
      </c>
      <c r="O2" s="18" t="s">
        <v>77</v>
      </c>
      <c r="P2" s="18" t="s">
        <v>68</v>
      </c>
    </row>
    <row r="3" spans="1:31" ht="23.4" customHeight="1" x14ac:dyDescent="0.25">
      <c r="B3" s="110"/>
      <c r="C3" s="111"/>
      <c r="F3" s="30">
        <f>G3+H3+I3</f>
        <v>20</v>
      </c>
      <c r="G3" s="30">
        <f>+'Game 1'!C44+'Game 2'!C44+'Game 3'!C44+'Game 4'!C44+'Game 5'!C44+'Game 6'!C44+'Game 7'!C44+'Game 8'!C44+'Game 9'!C44+'Game 10'!C44+'Game 11'!C44+'Game 12'!C44+'Game 13'!C44+'Game 14'!C44+'Game 15'!C44+'Game 16'!C44+'Game 17'!C44+'Game 18'!C44+'Game 19'!C44+'Game 20'!C44</f>
        <v>18</v>
      </c>
      <c r="H3" s="30">
        <f>+'Game 1'!D44+'Game 2'!D44+'Game 3'!D44+'Game 4'!D44+'Game 5'!D44+'Game 6'!D44+'Game 7'!D44+'Game 8'!D44+'Game 9'!D44+'Game 10'!D44+'Game 11'!D44+'Game 12'!D44+'Game 13'!D44+'Game 14'!D44+'Game 15'!D44+'Game 16'!D44+'Game 17'!D44+'Game 18'!D44+'Game 19'!D44+'Game 20'!D44</f>
        <v>2</v>
      </c>
      <c r="I3" s="30">
        <f>+'Game 1'!E44+'Game 2'!E44+'Game 3'!E44+'Game 4'!E44+'Game 5'!E44+'Game 6'!E44+'Game 7'!E44+'Game 8'!E44+'Game 9'!E44+'Game 10'!E44+'Game 11'!E44+'Game 12'!E44+'Game 13'!E44+'Game 14'!E44+'Game 15'!E44+'Game 16'!E44+'Game 17'!E44+'Game 18'!E44+'Game 19'!E44+'Game 20'!E44</f>
        <v>0</v>
      </c>
      <c r="J3" s="31">
        <f>G3/F3</f>
        <v>0.9</v>
      </c>
      <c r="K3" s="30">
        <f>+'Game 1'!G44+'Game 2'!G44+'Game 3'!G44+'Game 4'!G44+'Game 5'!G44+'Game 6'!G44+'Game 7'!G44+'Game 8'!G44+'Game 9'!G44+'Game 10'!G44+'Game 11'!G44+'Game 12'!G44+'Game 13'!G44+'Game 14'!G44+'Game 15'!G44+'Game 16'!G44+'Game 17'!G44+'Game 18'!G44+'Game 19'!G44+'Game 20'!G44</f>
        <v>136</v>
      </c>
      <c r="L3" s="30">
        <f>+'Game 1'!H44+'Game 2'!H44+'Game 3'!H44+'Game 4'!H44+'Game 5'!H44+'Game 6'!H44+'Game 7'!H44+'Game 8'!H44+'Game 9'!H44+'Game 10'!H44+'Game 11'!H44+'Game 12'!H44+'Game 13'!H44+'Game 14'!H44+'Game 15'!H44+'Game 16'!H44+'Game 17'!H44+'Game 18'!H44+'Game 19'!H44+'Game 20'!H44</f>
        <v>42</v>
      </c>
      <c r="M3" s="34">
        <f>K3/F3</f>
        <v>6.8</v>
      </c>
      <c r="N3" s="34">
        <f>L3/F3</f>
        <v>2.1</v>
      </c>
      <c r="O3" s="33">
        <f>H28/F28</f>
        <v>0.34462151394422313</v>
      </c>
      <c r="P3" s="35">
        <f>G37/E37*7</f>
        <v>2.1583333333333332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5" t="s">
        <v>11</v>
      </c>
      <c r="C6" s="15" t="s">
        <v>12</v>
      </c>
      <c r="D6" s="15" t="s">
        <v>80</v>
      </c>
      <c r="E6" s="15" t="s">
        <v>13</v>
      </c>
      <c r="F6" s="15" t="s">
        <v>95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104</v>
      </c>
      <c r="R6" s="54" t="s">
        <v>105</v>
      </c>
      <c r="S6" s="15" t="s">
        <v>79</v>
      </c>
      <c r="T6" s="15" t="s">
        <v>25</v>
      </c>
      <c r="U6" s="15" t="s">
        <v>26</v>
      </c>
      <c r="V6" s="15" t="s">
        <v>89</v>
      </c>
      <c r="W6" s="15" t="s">
        <v>72</v>
      </c>
      <c r="X6" s="15" t="s">
        <v>75</v>
      </c>
      <c r="Y6" s="15" t="s">
        <v>77</v>
      </c>
      <c r="AA6" s="112" t="s">
        <v>81</v>
      </c>
      <c r="AB6" s="113"/>
      <c r="AC6" s="113"/>
      <c r="AD6" s="113"/>
      <c r="AE6" s="114"/>
    </row>
    <row r="7" spans="1:31" ht="15.75" customHeight="1" x14ac:dyDescent="0.25">
      <c r="A7" s="12">
        <v>1</v>
      </c>
      <c r="B7" s="67">
        <v>14</v>
      </c>
      <c r="C7" s="68" t="s">
        <v>124</v>
      </c>
      <c r="D7" s="30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18</v>
      </c>
      <c r="E7" s="30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43</v>
      </c>
      <c r="F7" s="30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39</v>
      </c>
      <c r="G7" s="30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6</v>
      </c>
      <c r="H7" s="30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11</v>
      </c>
      <c r="I7" s="30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10</v>
      </c>
      <c r="J7" s="30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1</v>
      </c>
      <c r="K7" s="30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0</v>
      </c>
      <c r="L7" s="30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0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3</v>
      </c>
      <c r="N7" s="30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2</v>
      </c>
      <c r="O7" s="30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2</v>
      </c>
      <c r="P7" s="30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1</v>
      </c>
      <c r="Q7" s="30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0</v>
      </c>
      <c r="R7" s="30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0</v>
      </c>
      <c r="S7" s="30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4</v>
      </c>
      <c r="T7" s="30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0</v>
      </c>
      <c r="U7" s="30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2</v>
      </c>
      <c r="V7" s="30">
        <f t="shared" ref="V7:V25" si="0">I7+2*J7+3*K7+4*L7</f>
        <v>12</v>
      </c>
      <c r="W7" s="31">
        <f>(I7+(2*J7)+(3*K7)+(4*L7))/F7</f>
        <v>0.30769230769230771</v>
      </c>
      <c r="X7" s="31">
        <f>(H7+M7+P7)/(F7+M7+P7+R7)</f>
        <v>0.34883720930232559</v>
      </c>
      <c r="Y7" s="31">
        <f>H7/F7</f>
        <v>0.28205128205128205</v>
      </c>
      <c r="AA7" s="115"/>
      <c r="AB7" s="116"/>
      <c r="AC7" s="116"/>
      <c r="AD7" s="116"/>
      <c r="AE7" s="117"/>
    </row>
    <row r="8" spans="1:31" ht="15.75" customHeight="1" x14ac:dyDescent="0.3">
      <c r="A8" s="12">
        <v>2</v>
      </c>
      <c r="B8" s="67">
        <v>34</v>
      </c>
      <c r="C8" s="68" t="s">
        <v>125</v>
      </c>
      <c r="D8" s="30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11</v>
      </c>
      <c r="E8" s="30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16</v>
      </c>
      <c r="F8" s="30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15</v>
      </c>
      <c r="G8" s="30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1</v>
      </c>
      <c r="H8" s="30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3</v>
      </c>
      <c r="I8" s="30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3</v>
      </c>
      <c r="J8" s="30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0</v>
      </c>
      <c r="K8" s="30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0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0</v>
      </c>
      <c r="M8" s="30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1</v>
      </c>
      <c r="N8" s="30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0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1</v>
      </c>
      <c r="P8" s="30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0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0</v>
      </c>
      <c r="R8" s="30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0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8</v>
      </c>
      <c r="T8" s="30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0</v>
      </c>
      <c r="U8" s="30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2</v>
      </c>
      <c r="V8" s="30">
        <f t="shared" si="0"/>
        <v>3</v>
      </c>
      <c r="W8" s="31">
        <f>(I8+(2*J8)+(3*K8)+(4*L8))/F8</f>
        <v>0.2</v>
      </c>
      <c r="X8" s="31">
        <f>(H8+M8+P8)/(F8+M8+P8+R8)</f>
        <v>0.25</v>
      </c>
      <c r="Y8" s="31">
        <f>H8/F8</f>
        <v>0.2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67">
        <v>9</v>
      </c>
      <c r="C9" s="68" t="s">
        <v>126</v>
      </c>
      <c r="D9" s="30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8</v>
      </c>
      <c r="E9" s="30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0</v>
      </c>
      <c r="F9" s="30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0</v>
      </c>
      <c r="G9" s="30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0</v>
      </c>
      <c r="H9" s="30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0</v>
      </c>
      <c r="I9" s="30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0</v>
      </c>
      <c r="J9" s="30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0</v>
      </c>
      <c r="K9" s="30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0</v>
      </c>
      <c r="L9" s="30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0</v>
      </c>
      <c r="M9" s="30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0</v>
      </c>
      <c r="N9" s="30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0</v>
      </c>
      <c r="O9" s="30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0</v>
      </c>
      <c r="P9" s="30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0</v>
      </c>
      <c r="Q9" s="30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0</v>
      </c>
      <c r="R9" s="30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0</v>
      </c>
      <c r="S9" s="30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0</v>
      </c>
      <c r="T9" s="30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0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0</v>
      </c>
      <c r="V9" s="30">
        <f t="shared" si="0"/>
        <v>0</v>
      </c>
      <c r="W9" s="31">
        <v>0</v>
      </c>
      <c r="X9" s="31">
        <v>0</v>
      </c>
      <c r="Y9" s="31">
        <v>0</v>
      </c>
      <c r="AA9" s="118" t="s">
        <v>38</v>
      </c>
      <c r="AB9" s="119"/>
      <c r="AC9" s="6"/>
      <c r="AD9" s="118" t="s">
        <v>39</v>
      </c>
      <c r="AE9" s="119"/>
    </row>
    <row r="10" spans="1:31" ht="15.6" x14ac:dyDescent="0.3">
      <c r="A10" s="12">
        <v>4</v>
      </c>
      <c r="B10" s="67">
        <v>21</v>
      </c>
      <c r="C10" s="68" t="s">
        <v>127</v>
      </c>
      <c r="D10" s="30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8</v>
      </c>
      <c r="E10" s="30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12</v>
      </c>
      <c r="F10" s="30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12</v>
      </c>
      <c r="G10" s="30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1</v>
      </c>
      <c r="H10" s="30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1</v>
      </c>
      <c r="I10" s="30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1</v>
      </c>
      <c r="J10" s="30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0</v>
      </c>
      <c r="K10" s="30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0</v>
      </c>
      <c r="L10" s="30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0</v>
      </c>
      <c r="M10" s="30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0</v>
      </c>
      <c r="N10" s="30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2</v>
      </c>
      <c r="O10" s="30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1</v>
      </c>
      <c r="P10" s="30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0</v>
      </c>
      <c r="Q10" s="30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0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0</v>
      </c>
      <c r="S10" s="30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3</v>
      </c>
      <c r="T10" s="30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0</v>
      </c>
      <c r="U10" s="30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1</v>
      </c>
      <c r="V10" s="30">
        <f t="shared" si="0"/>
        <v>1</v>
      </c>
      <c r="W10" s="31">
        <f t="shared" ref="W10:W28" si="1">(I10+(2*J10)+(3*K10)+(4*L10))/F10</f>
        <v>8.3333333333333329E-2</v>
      </c>
      <c r="X10" s="31">
        <f t="shared" ref="X10:X28" si="2">(H10+M10+P10)/(F10+M10+P10+R10)</f>
        <v>8.3333333333333329E-2</v>
      </c>
      <c r="Y10" s="31">
        <f t="shared" ref="Y10:Y28" si="3">H10/F10</f>
        <v>8.3333333333333329E-2</v>
      </c>
      <c r="AA10" s="16" t="s">
        <v>80</v>
      </c>
      <c r="AB10" s="7" t="s">
        <v>40</v>
      </c>
      <c r="AC10" s="2"/>
      <c r="AD10" s="16" t="s">
        <v>80</v>
      </c>
      <c r="AE10" s="7" t="s">
        <v>40</v>
      </c>
    </row>
    <row r="11" spans="1:31" ht="15.6" x14ac:dyDescent="0.3">
      <c r="A11" s="12">
        <v>5</v>
      </c>
      <c r="B11" s="67">
        <v>88</v>
      </c>
      <c r="C11" s="68" t="s">
        <v>128</v>
      </c>
      <c r="D11" s="30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13</v>
      </c>
      <c r="E11" s="30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39</v>
      </c>
      <c r="F11" s="30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30</v>
      </c>
      <c r="G11" s="30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11</v>
      </c>
      <c r="H11" s="30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10</v>
      </c>
      <c r="I11" s="30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7</v>
      </c>
      <c r="J11" s="30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2</v>
      </c>
      <c r="K11" s="30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0</v>
      </c>
      <c r="L11" s="30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1</v>
      </c>
      <c r="M11" s="30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7</v>
      </c>
      <c r="N11" s="30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0</v>
      </c>
      <c r="O11" s="30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1</v>
      </c>
      <c r="P11" s="30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1</v>
      </c>
      <c r="Q11" s="30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1</v>
      </c>
      <c r="R11" s="30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0</v>
      </c>
      <c r="S11" s="30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5</v>
      </c>
      <c r="T11" s="30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0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7</v>
      </c>
      <c r="V11" s="30">
        <f t="shared" si="0"/>
        <v>15</v>
      </c>
      <c r="W11" s="31">
        <f t="shared" si="1"/>
        <v>0.5</v>
      </c>
      <c r="X11" s="31">
        <f t="shared" si="2"/>
        <v>0.47368421052631576</v>
      </c>
      <c r="Y11" s="31">
        <f t="shared" si="3"/>
        <v>0.33333333333333331</v>
      </c>
      <c r="AA11" s="16" t="s">
        <v>13</v>
      </c>
      <c r="AB11" s="7" t="s">
        <v>41</v>
      </c>
      <c r="AC11" s="2"/>
      <c r="AD11" s="16" t="s">
        <v>30</v>
      </c>
      <c r="AE11" s="7" t="s">
        <v>42</v>
      </c>
    </row>
    <row r="12" spans="1:31" ht="15.6" x14ac:dyDescent="0.3">
      <c r="A12" s="12">
        <v>6</v>
      </c>
      <c r="B12" s="67">
        <v>26</v>
      </c>
      <c r="C12" s="68" t="s">
        <v>129</v>
      </c>
      <c r="D12" s="30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15</v>
      </c>
      <c r="E12" s="30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32</v>
      </c>
      <c r="F12" s="30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27</v>
      </c>
      <c r="G12" s="30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7</v>
      </c>
      <c r="H12" s="30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12</v>
      </c>
      <c r="I12" s="30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7</v>
      </c>
      <c r="J12" s="30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2</v>
      </c>
      <c r="K12" s="30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2</v>
      </c>
      <c r="L12" s="30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1</v>
      </c>
      <c r="M12" s="30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3</v>
      </c>
      <c r="N12" s="30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1</v>
      </c>
      <c r="O12" s="30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0</v>
      </c>
      <c r="P12" s="30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1</v>
      </c>
      <c r="Q12" s="30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0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1</v>
      </c>
      <c r="S12" s="30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4</v>
      </c>
      <c r="T12" s="30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0</v>
      </c>
      <c r="U12" s="30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10</v>
      </c>
      <c r="V12" s="30">
        <f t="shared" si="0"/>
        <v>21</v>
      </c>
      <c r="W12" s="31">
        <f t="shared" si="1"/>
        <v>0.77777777777777779</v>
      </c>
      <c r="X12" s="31">
        <f t="shared" si="2"/>
        <v>0.5</v>
      </c>
      <c r="Y12" s="31">
        <f t="shared" si="3"/>
        <v>0.44444444444444442</v>
      </c>
      <c r="AA12" s="16" t="s">
        <v>14</v>
      </c>
      <c r="AB12" s="7" t="s">
        <v>43</v>
      </c>
      <c r="AC12" s="2"/>
      <c r="AD12" s="16" t="s">
        <v>14</v>
      </c>
      <c r="AE12" s="7" t="s">
        <v>44</v>
      </c>
    </row>
    <row r="13" spans="1:31" ht="15.6" x14ac:dyDescent="0.3">
      <c r="A13" s="12">
        <v>7</v>
      </c>
      <c r="B13" s="69">
        <v>67</v>
      </c>
      <c r="C13" s="68" t="s">
        <v>130</v>
      </c>
      <c r="D13" s="30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17</v>
      </c>
      <c r="E13" s="30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41</v>
      </c>
      <c r="F13" s="30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39</v>
      </c>
      <c r="G13" s="30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13</v>
      </c>
      <c r="H13" s="30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16</v>
      </c>
      <c r="I13" s="30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10</v>
      </c>
      <c r="J13" s="30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3</v>
      </c>
      <c r="K13" s="30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2</v>
      </c>
      <c r="L13" s="30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1</v>
      </c>
      <c r="M13" s="30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2</v>
      </c>
      <c r="N13" s="30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1</v>
      </c>
      <c r="O13" s="30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1</v>
      </c>
      <c r="P13" s="30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0</v>
      </c>
      <c r="Q13" s="30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0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0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5</v>
      </c>
      <c r="T13" s="30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0</v>
      </c>
      <c r="U13" s="30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7</v>
      </c>
      <c r="V13" s="30">
        <f t="shared" si="0"/>
        <v>26</v>
      </c>
      <c r="W13" s="31">
        <f t="shared" si="1"/>
        <v>0.66666666666666663</v>
      </c>
      <c r="X13" s="31">
        <f t="shared" si="2"/>
        <v>0.43902439024390244</v>
      </c>
      <c r="Y13" s="31">
        <f t="shared" si="3"/>
        <v>0.41025641025641024</v>
      </c>
      <c r="AA13" s="16" t="s">
        <v>15</v>
      </c>
      <c r="AB13" s="7" t="s">
        <v>45</v>
      </c>
      <c r="AC13" s="2"/>
      <c r="AD13" s="16" t="s">
        <v>31</v>
      </c>
      <c r="AE13" s="7" t="s">
        <v>46</v>
      </c>
    </row>
    <row r="14" spans="1:31" ht="15.6" x14ac:dyDescent="0.3">
      <c r="A14" s="12">
        <v>8</v>
      </c>
      <c r="B14" s="67">
        <v>20</v>
      </c>
      <c r="C14" s="68" t="s">
        <v>131</v>
      </c>
      <c r="D14" s="30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16</v>
      </c>
      <c r="E14" s="30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40</v>
      </c>
      <c r="F14" s="30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34</v>
      </c>
      <c r="G14" s="30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8</v>
      </c>
      <c r="H14" s="30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15</v>
      </c>
      <c r="I14" s="30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12</v>
      </c>
      <c r="J14" s="30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2</v>
      </c>
      <c r="K14" s="30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0</v>
      </c>
      <c r="L14" s="30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1</v>
      </c>
      <c r="M14" s="30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2</v>
      </c>
      <c r="N14" s="30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2</v>
      </c>
      <c r="O14" s="30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1</v>
      </c>
      <c r="P14" s="30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1</v>
      </c>
      <c r="Q14" s="30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2</v>
      </c>
      <c r="R14" s="30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1</v>
      </c>
      <c r="S14" s="30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6</v>
      </c>
      <c r="T14" s="30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0</v>
      </c>
      <c r="U14" s="30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13</v>
      </c>
      <c r="V14" s="30">
        <f t="shared" si="0"/>
        <v>20</v>
      </c>
      <c r="W14" s="31">
        <f t="shared" si="1"/>
        <v>0.58823529411764708</v>
      </c>
      <c r="X14" s="31">
        <f t="shared" si="2"/>
        <v>0.47368421052631576</v>
      </c>
      <c r="Y14" s="31">
        <f t="shared" si="3"/>
        <v>0.44117647058823528</v>
      </c>
      <c r="AA14" s="16" t="s">
        <v>16</v>
      </c>
      <c r="AB14" s="7" t="s">
        <v>47</v>
      </c>
      <c r="AC14" s="2"/>
      <c r="AD14" s="16" t="s">
        <v>32</v>
      </c>
      <c r="AE14" s="7" t="s">
        <v>48</v>
      </c>
    </row>
    <row r="15" spans="1:31" ht="15.6" x14ac:dyDescent="0.3">
      <c r="A15" s="12">
        <v>9</v>
      </c>
      <c r="B15" s="67">
        <v>19</v>
      </c>
      <c r="C15" s="68" t="s">
        <v>132</v>
      </c>
      <c r="D15" s="30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13</v>
      </c>
      <c r="E15" s="30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39</v>
      </c>
      <c r="F15" s="30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36</v>
      </c>
      <c r="G15" s="30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8</v>
      </c>
      <c r="H15" s="30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10</v>
      </c>
      <c r="I15" s="30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7</v>
      </c>
      <c r="J15" s="30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2</v>
      </c>
      <c r="K15" s="30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1</v>
      </c>
      <c r="L15" s="30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0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3</v>
      </c>
      <c r="N15" s="30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1</v>
      </c>
      <c r="O15" s="30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0</v>
      </c>
      <c r="P15" s="30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0</v>
      </c>
      <c r="Q15" s="30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0</v>
      </c>
      <c r="R15" s="30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0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1</v>
      </c>
      <c r="T15" s="30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2</v>
      </c>
      <c r="U15" s="30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6</v>
      </c>
      <c r="V15" s="30">
        <f t="shared" si="0"/>
        <v>14</v>
      </c>
      <c r="W15" s="31">
        <f t="shared" si="1"/>
        <v>0.3888888888888889</v>
      </c>
      <c r="X15" s="31">
        <f t="shared" si="2"/>
        <v>0.33333333333333331</v>
      </c>
      <c r="Y15" s="31">
        <f t="shared" si="3"/>
        <v>0.27777777777777779</v>
      </c>
      <c r="AA15" s="16" t="s">
        <v>17</v>
      </c>
      <c r="AB15" s="7" t="s">
        <v>49</v>
      </c>
      <c r="AC15" s="2"/>
      <c r="AD15" s="16" t="s">
        <v>15</v>
      </c>
      <c r="AE15" s="7" t="s">
        <v>50</v>
      </c>
    </row>
    <row r="16" spans="1:31" ht="15.6" x14ac:dyDescent="0.3">
      <c r="A16" s="12">
        <v>10</v>
      </c>
      <c r="B16" s="67">
        <v>97</v>
      </c>
      <c r="C16" s="68" t="s">
        <v>133</v>
      </c>
      <c r="D16" s="30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13</v>
      </c>
      <c r="E16" s="30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33</v>
      </c>
      <c r="F16" s="30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31</v>
      </c>
      <c r="G16" s="30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10</v>
      </c>
      <c r="H16" s="30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14</v>
      </c>
      <c r="I16" s="30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10</v>
      </c>
      <c r="J16" s="30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2</v>
      </c>
      <c r="K16" s="30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1</v>
      </c>
      <c r="L16" s="30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1</v>
      </c>
      <c r="M16" s="30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2</v>
      </c>
      <c r="N16" s="30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0</v>
      </c>
      <c r="O16" s="30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1</v>
      </c>
      <c r="P16" s="30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0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0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0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5</v>
      </c>
      <c r="T16" s="30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0</v>
      </c>
      <c r="U16" s="30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7</v>
      </c>
      <c r="V16" s="30">
        <f t="shared" si="0"/>
        <v>21</v>
      </c>
      <c r="W16" s="31">
        <f t="shared" si="1"/>
        <v>0.67741935483870963</v>
      </c>
      <c r="X16" s="31">
        <f t="shared" si="2"/>
        <v>0.48484848484848486</v>
      </c>
      <c r="Y16" s="31">
        <f t="shared" si="3"/>
        <v>0.45161290322580644</v>
      </c>
      <c r="AA16" s="16" t="s">
        <v>18</v>
      </c>
      <c r="AB16" s="7" t="s">
        <v>51</v>
      </c>
      <c r="AC16" s="2"/>
      <c r="AD16" s="16" t="s">
        <v>19</v>
      </c>
      <c r="AE16" s="7" t="s">
        <v>52</v>
      </c>
    </row>
    <row r="17" spans="1:37" ht="15.6" x14ac:dyDescent="0.3">
      <c r="A17" s="12">
        <v>11</v>
      </c>
      <c r="B17" s="69">
        <v>2</v>
      </c>
      <c r="C17" s="68" t="s">
        <v>134</v>
      </c>
      <c r="D17" s="30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10</v>
      </c>
      <c r="E17" s="30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21</v>
      </c>
      <c r="F17" s="30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20</v>
      </c>
      <c r="G17" s="30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3</v>
      </c>
      <c r="H17" s="30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6</v>
      </c>
      <c r="I17" s="30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3</v>
      </c>
      <c r="J17" s="30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1</v>
      </c>
      <c r="K17" s="30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0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2</v>
      </c>
      <c r="M17" s="30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1</v>
      </c>
      <c r="N17" s="30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0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1</v>
      </c>
      <c r="P17" s="30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0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0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0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1</v>
      </c>
      <c r="T17" s="30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0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10</v>
      </c>
      <c r="V17" s="30">
        <f t="shared" si="0"/>
        <v>13</v>
      </c>
      <c r="W17" s="31">
        <f t="shared" si="1"/>
        <v>0.65</v>
      </c>
      <c r="X17" s="31">
        <f t="shared" si="2"/>
        <v>0.33333333333333331</v>
      </c>
      <c r="Y17" s="31">
        <f t="shared" si="3"/>
        <v>0.3</v>
      </c>
      <c r="AA17" s="16" t="s">
        <v>19</v>
      </c>
      <c r="AB17" s="7" t="s">
        <v>53</v>
      </c>
      <c r="AC17" s="2"/>
      <c r="AD17" s="16" t="s">
        <v>20</v>
      </c>
      <c r="AE17" s="7" t="s">
        <v>54</v>
      </c>
    </row>
    <row r="18" spans="1:37" ht="15.6" x14ac:dyDescent="0.3">
      <c r="A18" s="12">
        <v>12</v>
      </c>
      <c r="B18" s="67">
        <v>74</v>
      </c>
      <c r="C18" s="68" t="s">
        <v>135</v>
      </c>
      <c r="D18" s="30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16</v>
      </c>
      <c r="E18" s="30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29</v>
      </c>
      <c r="F18" s="30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24</v>
      </c>
      <c r="G18" s="30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7</v>
      </c>
      <c r="H18" s="30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9</v>
      </c>
      <c r="I18" s="30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7</v>
      </c>
      <c r="J18" s="30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1</v>
      </c>
      <c r="K18" s="30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1</v>
      </c>
      <c r="L18" s="30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0</v>
      </c>
      <c r="M18" s="30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4</v>
      </c>
      <c r="N18" s="30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0</v>
      </c>
      <c r="O18" s="30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2</v>
      </c>
      <c r="P18" s="30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1</v>
      </c>
      <c r="Q18" s="30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0</v>
      </c>
      <c r="R18" s="30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0</v>
      </c>
      <c r="S18" s="30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7</v>
      </c>
      <c r="T18" s="30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0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3</v>
      </c>
      <c r="V18" s="30">
        <f t="shared" si="0"/>
        <v>12</v>
      </c>
      <c r="W18" s="31">
        <f t="shared" si="1"/>
        <v>0.5</v>
      </c>
      <c r="X18" s="31">
        <f t="shared" si="2"/>
        <v>0.48275862068965519</v>
      </c>
      <c r="Y18" s="31">
        <f t="shared" si="3"/>
        <v>0.375</v>
      </c>
      <c r="AA18" s="16" t="s">
        <v>20</v>
      </c>
      <c r="AB18" s="7" t="s">
        <v>55</v>
      </c>
      <c r="AC18" s="2"/>
      <c r="AD18" s="16" t="s">
        <v>33</v>
      </c>
      <c r="AE18" s="7" t="s">
        <v>56</v>
      </c>
    </row>
    <row r="19" spans="1:37" ht="15.6" x14ac:dyDescent="0.3">
      <c r="A19" s="12">
        <v>13</v>
      </c>
      <c r="B19" s="67">
        <v>40</v>
      </c>
      <c r="C19" s="68" t="s">
        <v>136</v>
      </c>
      <c r="D19" s="30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15</v>
      </c>
      <c r="E19" s="30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41</v>
      </c>
      <c r="F19" s="30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31</v>
      </c>
      <c r="G19" s="30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10</v>
      </c>
      <c r="H19" s="30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8</v>
      </c>
      <c r="I19" s="30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4</v>
      </c>
      <c r="J19" s="30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2</v>
      </c>
      <c r="K19" s="30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1</v>
      </c>
      <c r="L19" s="30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1</v>
      </c>
      <c r="M19" s="30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8</v>
      </c>
      <c r="N19" s="30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1</v>
      </c>
      <c r="O19" s="30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1</v>
      </c>
      <c r="P19" s="30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0</v>
      </c>
      <c r="Q19" s="30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0</v>
      </c>
      <c r="R19" s="30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2</v>
      </c>
      <c r="S19" s="30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3</v>
      </c>
      <c r="T19" s="30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0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11</v>
      </c>
      <c r="V19" s="30">
        <f t="shared" si="0"/>
        <v>15</v>
      </c>
      <c r="W19" s="31">
        <f t="shared" si="1"/>
        <v>0.4838709677419355</v>
      </c>
      <c r="X19" s="31">
        <f t="shared" si="2"/>
        <v>0.3902439024390244</v>
      </c>
      <c r="Y19" s="31">
        <f t="shared" si="3"/>
        <v>0.25806451612903225</v>
      </c>
      <c r="AA19" s="16" t="s">
        <v>21</v>
      </c>
      <c r="AB19" s="7" t="s">
        <v>57</v>
      </c>
      <c r="AC19" s="2"/>
      <c r="AD19" s="15" t="s">
        <v>115</v>
      </c>
      <c r="AE19" s="7" t="s">
        <v>116</v>
      </c>
    </row>
    <row r="20" spans="1:37" ht="15.6" x14ac:dyDescent="0.3">
      <c r="A20" s="12">
        <v>14</v>
      </c>
      <c r="B20" s="67">
        <v>22</v>
      </c>
      <c r="C20" s="68" t="s">
        <v>137</v>
      </c>
      <c r="D20" s="30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15</v>
      </c>
      <c r="E20" s="30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44</v>
      </c>
      <c r="F20" s="30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33</v>
      </c>
      <c r="G20" s="30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17</v>
      </c>
      <c r="H20" s="30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14</v>
      </c>
      <c r="I20" s="30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6</v>
      </c>
      <c r="J20" s="30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5</v>
      </c>
      <c r="K20" s="30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2</v>
      </c>
      <c r="L20" s="30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1</v>
      </c>
      <c r="M20" s="30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11</v>
      </c>
      <c r="N20" s="30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1</v>
      </c>
      <c r="O20" s="30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0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0</v>
      </c>
      <c r="Q20" s="30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0</v>
      </c>
      <c r="R20" s="30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0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5</v>
      </c>
      <c r="T20" s="30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0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8</v>
      </c>
      <c r="V20" s="30">
        <f t="shared" si="0"/>
        <v>26</v>
      </c>
      <c r="W20" s="31">
        <f t="shared" si="1"/>
        <v>0.78787878787878785</v>
      </c>
      <c r="X20" s="31">
        <f t="shared" si="2"/>
        <v>0.56818181818181823</v>
      </c>
      <c r="Y20" s="31">
        <f t="shared" si="3"/>
        <v>0.42424242424242425</v>
      </c>
      <c r="AA20" s="16" t="s">
        <v>22</v>
      </c>
      <c r="AB20" s="7" t="s">
        <v>59</v>
      </c>
      <c r="AC20" s="2"/>
      <c r="AD20" s="16" t="s">
        <v>79</v>
      </c>
      <c r="AE20" s="7" t="s">
        <v>60</v>
      </c>
    </row>
    <row r="21" spans="1:37" ht="15.6" x14ac:dyDescent="0.3">
      <c r="A21" s="12">
        <v>15</v>
      </c>
      <c r="B21" s="67">
        <v>96</v>
      </c>
      <c r="C21" s="68" t="s">
        <v>138</v>
      </c>
      <c r="D21" s="30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13</v>
      </c>
      <c r="E21" s="30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32</v>
      </c>
      <c r="F21" s="30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25</v>
      </c>
      <c r="G21" s="30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6</v>
      </c>
      <c r="H21" s="30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11</v>
      </c>
      <c r="I21" s="30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9</v>
      </c>
      <c r="J21" s="30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2</v>
      </c>
      <c r="K21" s="30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0</v>
      </c>
      <c r="L21" s="30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0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4</v>
      </c>
      <c r="N21" s="30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0</v>
      </c>
      <c r="O21" s="30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1</v>
      </c>
      <c r="P21" s="30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1</v>
      </c>
      <c r="Q21" s="30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2</v>
      </c>
      <c r="R21" s="30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0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3</v>
      </c>
      <c r="T21" s="30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0</v>
      </c>
      <c r="U21" s="30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5</v>
      </c>
      <c r="V21" s="42">
        <f t="shared" si="0"/>
        <v>13</v>
      </c>
      <c r="W21" s="31">
        <f t="shared" si="1"/>
        <v>0.52</v>
      </c>
      <c r="X21" s="31">
        <f t="shared" si="2"/>
        <v>0.53333333333333333</v>
      </c>
      <c r="Y21" s="31">
        <f t="shared" si="3"/>
        <v>0.44</v>
      </c>
      <c r="AA21" s="16" t="s">
        <v>23</v>
      </c>
      <c r="AB21" s="7" t="s">
        <v>61</v>
      </c>
      <c r="AC21" s="2"/>
      <c r="AD21" s="16" t="s">
        <v>34</v>
      </c>
      <c r="AE21" s="7" t="s">
        <v>62</v>
      </c>
    </row>
    <row r="22" spans="1:37" ht="15.6" hidden="1" x14ac:dyDescent="0.3">
      <c r="A22" s="12">
        <v>16</v>
      </c>
      <c r="B22" s="69" t="s">
        <v>154</v>
      </c>
      <c r="C22" s="68" t="s">
        <v>153</v>
      </c>
      <c r="D22" s="30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1</v>
      </c>
      <c r="E22" s="30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3</v>
      </c>
      <c r="F22" s="30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3</v>
      </c>
      <c r="G22" s="30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0</v>
      </c>
      <c r="H22" s="30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2</v>
      </c>
      <c r="I22" s="30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2</v>
      </c>
      <c r="J22" s="30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0</v>
      </c>
      <c r="K22" s="30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0</v>
      </c>
      <c r="L22" s="30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0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0</v>
      </c>
      <c r="N22" s="30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0</v>
      </c>
      <c r="O22" s="30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0</v>
      </c>
      <c r="P22" s="30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0</v>
      </c>
      <c r="Q22" s="30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0</v>
      </c>
      <c r="R22" s="30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0</v>
      </c>
      <c r="S22" s="30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1</v>
      </c>
      <c r="T22" s="30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0</v>
      </c>
      <c r="U22" s="30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0</v>
      </c>
      <c r="V22" s="30">
        <f t="shared" si="0"/>
        <v>2</v>
      </c>
      <c r="W22" s="31">
        <f t="shared" si="1"/>
        <v>0.66666666666666663</v>
      </c>
      <c r="X22" s="31">
        <f t="shared" si="2"/>
        <v>0.66666666666666663</v>
      </c>
      <c r="Y22" s="31">
        <f t="shared" si="3"/>
        <v>0.66666666666666663</v>
      </c>
      <c r="AA22" s="16" t="s">
        <v>104</v>
      </c>
      <c r="AB22" s="7" t="s">
        <v>106</v>
      </c>
      <c r="AC22" s="2"/>
      <c r="AD22" s="16" t="s">
        <v>35</v>
      </c>
      <c r="AE22" s="7" t="s">
        <v>63</v>
      </c>
    </row>
    <row r="23" spans="1:37" ht="15.6" x14ac:dyDescent="0.3">
      <c r="A23" s="12">
        <v>17</v>
      </c>
      <c r="B23" s="67">
        <v>55</v>
      </c>
      <c r="C23" s="68" t="s">
        <v>139</v>
      </c>
      <c r="D23" s="30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12</v>
      </c>
      <c r="E23" s="30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30</v>
      </c>
      <c r="F23" s="30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26</v>
      </c>
      <c r="G23" s="30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7</v>
      </c>
      <c r="H23" s="30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9</v>
      </c>
      <c r="I23" s="30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2</v>
      </c>
      <c r="J23" s="30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6</v>
      </c>
      <c r="K23" s="30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1</v>
      </c>
      <c r="L23" s="30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0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3</v>
      </c>
      <c r="N23" s="30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4</v>
      </c>
      <c r="O23" s="30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1</v>
      </c>
      <c r="P23" s="30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0</v>
      </c>
      <c r="Q23" s="30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1</v>
      </c>
      <c r="R23" s="30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0</v>
      </c>
      <c r="S23" s="30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2</v>
      </c>
      <c r="T23" s="30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0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5</v>
      </c>
      <c r="V23" s="30">
        <f t="shared" si="0"/>
        <v>17</v>
      </c>
      <c r="W23" s="31">
        <f t="shared" si="1"/>
        <v>0.65384615384615385</v>
      </c>
      <c r="X23" s="31">
        <f t="shared" si="2"/>
        <v>0.41379310344827586</v>
      </c>
      <c r="Y23" s="31">
        <f t="shared" si="3"/>
        <v>0.34615384615384615</v>
      </c>
      <c r="AA23" s="16" t="s">
        <v>105</v>
      </c>
      <c r="AB23" s="7" t="s">
        <v>107</v>
      </c>
      <c r="AC23" s="2"/>
      <c r="AD23" s="16" t="s">
        <v>65</v>
      </c>
      <c r="AE23" s="7" t="s">
        <v>66</v>
      </c>
    </row>
    <row r="24" spans="1:37" ht="15.6" x14ac:dyDescent="0.3">
      <c r="A24" s="12">
        <v>18</v>
      </c>
      <c r="B24" s="70">
        <v>44</v>
      </c>
      <c r="C24" s="71" t="s">
        <v>140</v>
      </c>
      <c r="D24" s="30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</f>
        <v>11</v>
      </c>
      <c r="E24" s="30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</f>
        <v>21</v>
      </c>
      <c r="F24" s="30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</f>
        <v>17</v>
      </c>
      <c r="G24" s="30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</f>
        <v>6</v>
      </c>
      <c r="H24" s="30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</f>
        <v>7</v>
      </c>
      <c r="I24" s="30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</f>
        <v>3</v>
      </c>
      <c r="J24" s="30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</f>
        <v>3</v>
      </c>
      <c r="K24" s="30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</f>
        <v>0</v>
      </c>
      <c r="L24" s="30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</f>
        <v>1</v>
      </c>
      <c r="M24" s="30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</f>
        <v>3</v>
      </c>
      <c r="N24" s="30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</f>
        <v>1</v>
      </c>
      <c r="O24" s="30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</f>
        <v>0</v>
      </c>
      <c r="P24" s="30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</f>
        <v>0</v>
      </c>
      <c r="Q24" s="30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</f>
        <v>1</v>
      </c>
      <c r="R24" s="30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</f>
        <v>0</v>
      </c>
      <c r="S24" s="30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</f>
        <v>3</v>
      </c>
      <c r="T24" s="30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</f>
        <v>0</v>
      </c>
      <c r="U24" s="30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</f>
        <v>4</v>
      </c>
      <c r="V24" s="30">
        <f t="shared" si="0"/>
        <v>13</v>
      </c>
      <c r="W24" s="31">
        <f t="shared" si="1"/>
        <v>0.76470588235294112</v>
      </c>
      <c r="X24" s="31">
        <f t="shared" si="2"/>
        <v>0.5</v>
      </c>
      <c r="Y24" s="31">
        <f t="shared" si="3"/>
        <v>0.41176470588235292</v>
      </c>
      <c r="AA24" s="16" t="s">
        <v>79</v>
      </c>
      <c r="AB24" s="7" t="s">
        <v>64</v>
      </c>
      <c r="AC24" s="2"/>
      <c r="AD24" s="16" t="s">
        <v>68</v>
      </c>
      <c r="AE24" s="7" t="s">
        <v>69</v>
      </c>
    </row>
    <row r="25" spans="1:37" ht="15.6" x14ac:dyDescent="0.3">
      <c r="A25" s="12">
        <v>19</v>
      </c>
      <c r="B25" s="70">
        <v>4</v>
      </c>
      <c r="C25" s="71" t="s">
        <v>141</v>
      </c>
      <c r="D25" s="30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</f>
        <v>12</v>
      </c>
      <c r="E25" s="30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</f>
        <v>19</v>
      </c>
      <c r="F25" s="30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</f>
        <v>13</v>
      </c>
      <c r="G25" s="30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</f>
        <v>4</v>
      </c>
      <c r="H25" s="30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</f>
        <v>3</v>
      </c>
      <c r="I25" s="30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</f>
        <v>3</v>
      </c>
      <c r="J25" s="30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</f>
        <v>0</v>
      </c>
      <c r="K25" s="30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</f>
        <v>0</v>
      </c>
      <c r="L25" s="30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</f>
        <v>0</v>
      </c>
      <c r="M25" s="30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</f>
        <v>5</v>
      </c>
      <c r="N25" s="30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</f>
        <v>0</v>
      </c>
      <c r="O25" s="30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</f>
        <v>1</v>
      </c>
      <c r="P25" s="30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</f>
        <v>1</v>
      </c>
      <c r="Q25" s="30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</f>
        <v>0</v>
      </c>
      <c r="R25" s="30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</f>
        <v>0</v>
      </c>
      <c r="S25" s="30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</f>
        <v>3</v>
      </c>
      <c r="T25" s="30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</f>
        <v>0</v>
      </c>
      <c r="U25" s="30">
        <f>+'Game 1'!U31+'Game 2'!U31+'Game 3'!U31+'Game 4'!U31+'Game 5'!U31+'Game 6'!U31+'Game 7'!U31+'Game 8'!U31+'Game 9'!U31+'Game 10'!U31+'Game 11'!U31+'Game 12'!U31+'Game 13'!U31+'Game 14'!U31+'Game 15'!U31+'Game 16'!U31+'Game 17'!U31+'Game 18'!U31+'Game 19'!U31+'Game 20'!U31</f>
        <v>0</v>
      </c>
      <c r="V25" s="30">
        <f t="shared" si="0"/>
        <v>3</v>
      </c>
      <c r="W25" s="31">
        <f t="shared" si="1"/>
        <v>0.23076923076923078</v>
      </c>
      <c r="X25" s="31">
        <f t="shared" si="2"/>
        <v>0.47368421052631576</v>
      </c>
      <c r="Y25" s="31">
        <f t="shared" si="3"/>
        <v>0.23076923076923078</v>
      </c>
      <c r="AA25" s="16" t="s">
        <v>25</v>
      </c>
      <c r="AB25" s="7" t="s">
        <v>67</v>
      </c>
      <c r="AC25" s="2"/>
      <c r="AD25" s="16" t="s">
        <v>36</v>
      </c>
      <c r="AE25" s="7" t="s">
        <v>71</v>
      </c>
    </row>
    <row r="26" spans="1:37" ht="15.6" x14ac:dyDescent="0.3">
      <c r="A26" s="12">
        <v>20</v>
      </c>
      <c r="B26" s="70">
        <v>7</v>
      </c>
      <c r="C26" s="71" t="s">
        <v>142</v>
      </c>
      <c r="D26" s="30">
        <f>+'Game 1'!D32+'Game 2'!D32+'Game 3'!D32+'Game 4'!D32+'Game 5'!D32+'Game 6'!D32+'Game 7'!D32+'Game 8'!D32+'Game 9'!D32+'Game 10'!D32+'Game 11'!D32+'Game 12'!D32+'Game 13'!D32+'Game 14'!D32+'Game 15'!D32+'Game 16'!D32+'Game 17'!D32+'Game 18'!D32+'Game 19'!D32+'Game 20'!D32</f>
        <v>15</v>
      </c>
      <c r="E26" s="30">
        <f>+'Game 1'!E32+'Game 2'!E32+'Game 3'!E32+'Game 4'!E32+'Game 5'!E32+'Game 6'!E32+'Game 7'!E32+'Game 8'!E32+'Game 9'!E32+'Game 10'!E32+'Game 11'!E32+'Game 12'!E32+'Game 13'!E32+'Game 14'!E32+'Game 15'!E32+'Game 16'!E32+'Game 17'!E32+'Game 18'!E32+'Game 19'!E32+'Game 20'!E32</f>
        <v>42</v>
      </c>
      <c r="F26" s="30">
        <f>+'Game 1'!F32+'Game 2'!F32+'Game 3'!F32+'Game 4'!F32+'Game 5'!F32+'Game 6'!F32+'Game 7'!F32+'Game 8'!F32+'Game 9'!F32+'Game 10'!F32+'Game 11'!F32+'Game 12'!F32+'Game 13'!F32+'Game 14'!F32+'Game 15'!F32+'Game 16'!F32+'Game 17'!F32+'Game 18'!F32+'Game 19'!F32+'Game 20'!F32</f>
        <v>32</v>
      </c>
      <c r="G26" s="30">
        <f>+'Game 1'!G32+'Game 2'!G32+'Game 3'!G32+'Game 4'!G32+'Game 5'!G32+'Game 6'!G32+'Game 7'!G32+'Game 8'!G32+'Game 9'!G32+'Game 10'!G32+'Game 11'!G32+'Game 12'!G32+'Game 13'!G32+'Game 14'!G32+'Game 15'!G32+'Game 16'!G32+'Game 17'!G32+'Game 18'!G32+'Game 19'!G32+'Game 20'!G32</f>
        <v>9</v>
      </c>
      <c r="H26" s="30">
        <f>+'Game 1'!H32+'Game 2'!H32+'Game 3'!H32+'Game 4'!H32+'Game 5'!H32+'Game 6'!H32+'Game 7'!H32+'Game 8'!H32+'Game 9'!H32+'Game 10'!H32+'Game 11'!H32+'Game 12'!H32+'Game 13'!H32+'Game 14'!H32+'Game 15'!H32+'Game 16'!H32+'Game 17'!H32+'Game 18'!H32+'Game 19'!H32+'Game 20'!H32</f>
        <v>8</v>
      </c>
      <c r="I26" s="30">
        <f>+'Game 1'!I32+'Game 2'!I32+'Game 3'!I32+'Game 4'!I32+'Game 5'!I32+'Game 6'!I32+'Game 7'!I32+'Game 8'!I32+'Game 9'!I32+'Game 10'!I32+'Game 11'!I32+'Game 12'!I32+'Game 13'!I32+'Game 14'!I32+'Game 15'!I32+'Game 16'!I32+'Game 17'!I32+'Game 18'!I32+'Game 19'!I32+'Game 20'!I32</f>
        <v>5</v>
      </c>
      <c r="J26" s="30">
        <f>+'Game 1'!J32+'Game 2'!J32+'Game 3'!J32+'Game 4'!J32+'Game 5'!J32+'Game 6'!J32+'Game 7'!J32+'Game 8'!J32+'Game 9'!J32+'Game 10'!J32+'Game 11'!J32+'Game 12'!J32+'Game 13'!J32+'Game 14'!J32+'Game 15'!J32+'Game 16'!J32+'Game 17'!J32+'Game 18'!J32+'Game 19'!J32+'Game 20'!J32</f>
        <v>2</v>
      </c>
      <c r="K26" s="30">
        <f>+'Game 1'!K32+'Game 2'!K32+'Game 3'!K32+'Game 4'!K32+'Game 5'!K32+'Game 6'!K32+'Game 7'!K32+'Game 8'!K32+'Game 9'!K32+'Game 10'!K32+'Game 11'!K32+'Game 12'!K32+'Game 13'!K32+'Game 14'!K32+'Game 15'!K32+'Game 16'!K32+'Game 17'!K32+'Game 18'!K32+'Game 19'!K32+'Game 20'!K32</f>
        <v>1</v>
      </c>
      <c r="L26" s="30">
        <f>+'Game 1'!L32+'Game 2'!L32+'Game 3'!L32+'Game 4'!L32+'Game 5'!L32+'Game 6'!L32+'Game 7'!L32+'Game 8'!L32+'Game 9'!L32+'Game 10'!L32+'Game 11'!L32+'Game 12'!L32+'Game 13'!L32+'Game 14'!L32+'Game 15'!L32+'Game 16'!L32+'Game 17'!L32+'Game 18'!L32+'Game 19'!L32+'Game 20'!L32</f>
        <v>0</v>
      </c>
      <c r="M26" s="30">
        <f>+'Game 1'!M32+'Game 2'!M32+'Game 3'!M32+'Game 4'!M32+'Game 5'!M32+'Game 6'!M32+'Game 7'!M32+'Game 8'!M32+'Game 9'!M32+'Game 10'!M32+'Game 11'!M32+'Game 12'!M32+'Game 13'!M32+'Game 14'!M32+'Game 15'!M32+'Game 16'!M32+'Game 17'!M32+'Game 18'!M32+'Game 19'!M32+'Game 20'!M32</f>
        <v>7</v>
      </c>
      <c r="N26" s="30">
        <f>+'Game 1'!N32+'Game 2'!N32+'Game 3'!N32+'Game 4'!N32+'Game 5'!N32+'Game 6'!N32+'Game 7'!N32+'Game 8'!N32+'Game 9'!N32+'Game 10'!N32+'Game 11'!N32+'Game 12'!N32+'Game 13'!N32+'Game 14'!N32+'Game 15'!N32+'Game 16'!N32+'Game 17'!N32+'Game 18'!N32+'Game 19'!N32+'Game 20'!N32</f>
        <v>1</v>
      </c>
      <c r="O26" s="30">
        <f>+'Game 1'!O32+'Game 2'!O32+'Game 3'!O32+'Game 4'!O32+'Game 5'!O32+'Game 6'!O32+'Game 7'!O32+'Game 8'!O32+'Game 9'!O32+'Game 10'!O32+'Game 11'!O32+'Game 12'!O32+'Game 13'!O32+'Game 14'!O32+'Game 15'!O32+'Game 16'!O32+'Game 17'!O32+'Game 18'!O32+'Game 19'!O32+'Game 20'!O32</f>
        <v>1</v>
      </c>
      <c r="P26" s="30">
        <f>+'Game 1'!P32+'Game 2'!P32+'Game 3'!P32+'Game 4'!P32+'Game 5'!P32+'Game 6'!P32+'Game 7'!P32+'Game 8'!P32+'Game 9'!P32+'Game 10'!P32+'Game 11'!P32+'Game 12'!P32+'Game 13'!P32+'Game 14'!P32+'Game 15'!P32+'Game 16'!P32+'Game 17'!P32+'Game 18'!P32+'Game 19'!P32+'Game 20'!P32</f>
        <v>0</v>
      </c>
      <c r="Q26" s="30">
        <f>+'Game 1'!Q32+'Game 2'!Q32+'Game 3'!Q32+'Game 4'!Q32+'Game 5'!Q32+'Game 6'!Q32+'Game 7'!Q32+'Game 8'!Q32+'Game 9'!Q32+'Game 10'!Q32+'Game 11'!Q32+'Game 12'!Q32+'Game 13'!Q32+'Game 14'!Q32+'Game 15'!Q32+'Game 16'!Q32+'Game 17'!Q32+'Game 18'!Q32+'Game 19'!Q32+'Game 20'!Q32</f>
        <v>2</v>
      </c>
      <c r="R26" s="30">
        <f>+'Game 1'!R32+'Game 2'!R32+'Game 3'!R32+'Game 4'!R32+'Game 5'!R32+'Game 6'!R32+'Game 7'!R32+'Game 8'!R32+'Game 9'!R32+'Game 10'!R32+'Game 11'!R32+'Game 12'!R32+'Game 13'!R32+'Game 14'!R32+'Game 15'!R32+'Game 16'!R32+'Game 17'!R32+'Game 18'!R32+'Game 19'!R32+'Game 20'!R32</f>
        <v>1</v>
      </c>
      <c r="S26" s="30">
        <f>+'Game 1'!S32+'Game 2'!S32+'Game 3'!S32+'Game 4'!S32+'Game 5'!S32+'Game 6'!S32+'Game 7'!S32+'Game 8'!S32+'Game 9'!S32+'Game 10'!S32+'Game 11'!S32+'Game 12'!S32+'Game 13'!S32+'Game 14'!S32+'Game 15'!S32+'Game 16'!S32+'Game 17'!S32+'Game 18'!S32+'Game 19'!S32+'Game 20'!S32</f>
        <v>3</v>
      </c>
      <c r="T26" s="30">
        <f>+'Game 1'!T32+'Game 2'!T32+'Game 3'!T32+'Game 4'!T32+'Game 5'!T32+'Game 6'!T32+'Game 7'!T32+'Game 8'!T32+'Game 9'!T32+'Game 10'!T32+'Game 11'!T32+'Game 12'!T32+'Game 13'!T32+'Game 14'!T32+'Game 15'!T32+'Game 16'!T32+'Game 17'!T32+'Game 18'!T32+'Game 19'!T32+'Game 20'!T32</f>
        <v>2</v>
      </c>
      <c r="U26" s="30">
        <f>+'Game 1'!U32+'Game 2'!U32+'Game 3'!U32+'Game 4'!U32+'Game 5'!U32+'Game 6'!U32+'Game 7'!U32+'Game 8'!U32+'Game 9'!U32+'Game 10'!U32+'Game 11'!U32+'Game 12'!U32+'Game 13'!U32+'Game 14'!U32+'Game 15'!U32+'Game 16'!U32+'Game 17'!U32+'Game 18'!U32+'Game 19'!U32+'Game 20'!U32</f>
        <v>5</v>
      </c>
      <c r="V26" s="30">
        <f>+'Game 1'!V32+'Game 2'!V32+'Game 3'!V32+'Game 4'!V32+'Game 5'!V32+'Game 6'!V32+'Game 7'!V32+'Game 8'!V32+'Game 9'!V32+'Game 10'!V32+'Game 11'!V32+'Game 12'!V32+'Game 13'!V32+'Game 14'!V32+'Game 15'!V32+'Game 16'!V32+'Game 17'!V32+'Game 18'!V32+'Game 19'!V32+'Game 20'!V32</f>
        <v>12</v>
      </c>
      <c r="W26" s="31">
        <f t="shared" si="1"/>
        <v>0.375</v>
      </c>
      <c r="X26" s="31">
        <f t="shared" si="2"/>
        <v>0.375</v>
      </c>
      <c r="Y26" s="31">
        <f t="shared" si="3"/>
        <v>0.25</v>
      </c>
      <c r="AA26" s="16" t="s">
        <v>26</v>
      </c>
      <c r="AB26" s="7" t="s">
        <v>70</v>
      </c>
      <c r="AC26" s="2"/>
      <c r="AD26" s="16" t="s">
        <v>37</v>
      </c>
      <c r="AE26" s="7" t="s">
        <v>74</v>
      </c>
    </row>
    <row r="27" spans="1:37" ht="15.6" x14ac:dyDescent="0.3">
      <c r="A27" s="12">
        <v>21</v>
      </c>
      <c r="B27" s="69">
        <v>8</v>
      </c>
      <c r="C27" s="68" t="s">
        <v>158</v>
      </c>
      <c r="D27" s="30">
        <f>+'Game 1'!D33+'Game 2'!D33+'Game 3'!D33+'Game 4'!D33+'Game 5'!D33+'Game 6'!D33+'Game 7'!D33+'Game 8'!D33+'Game 9'!D33+'Game 10'!D33+'Game 11'!D33+'Game 12'!D33+'Game 13'!D33+'Game 14'!D33+'Game 15'!D33+'Game 16'!D33+'Game 17'!D33+'Game 18'!D33+'Game 19'!D33+'Game 20'!D33</f>
        <v>8</v>
      </c>
      <c r="E27" s="30">
        <f>+'Game 1'!E33+'Game 2'!E33+'Game 3'!E33+'Game 4'!E33+'Game 5'!E33+'Game 6'!E33+'Game 7'!E33+'Game 8'!E33+'Game 9'!E33+'Game 10'!E33+'Game 11'!E33+'Game 12'!E33+'Game 13'!E33+'Game 14'!E33+'Game 15'!E33+'Game 16'!E33+'Game 17'!E33+'Game 18'!E33+'Game 19'!E33+'Game 20'!E33</f>
        <v>17</v>
      </c>
      <c r="F27" s="30">
        <f>+'Game 1'!F33+'Game 2'!F33+'Game 3'!F33+'Game 4'!F33+'Game 5'!F33+'Game 6'!F33+'Game 7'!F33+'Game 8'!F33+'Game 9'!F33+'Game 10'!F33+'Game 11'!F33+'Game 12'!F33+'Game 13'!F33+'Game 14'!F33+'Game 15'!F33+'Game 16'!F33+'Game 17'!F33+'Game 18'!F33+'Game 19'!F33+'Game 20'!F33</f>
        <v>15</v>
      </c>
      <c r="G27" s="30">
        <f>+'Game 1'!G33+'Game 2'!G33+'Game 3'!G33+'Game 4'!G33+'Game 5'!G33+'Game 6'!G33+'Game 7'!G33+'Game 8'!G33+'Game 9'!G33+'Game 10'!G33+'Game 11'!G33+'Game 12'!G33+'Game 13'!G33+'Game 14'!G33+'Game 15'!G33+'Game 16'!G33+'Game 17'!G33+'Game 18'!G33+'Game 19'!G33+'Game 20'!G33</f>
        <v>3</v>
      </c>
      <c r="H27" s="30">
        <f>+'Game 1'!H33+'Game 2'!H33+'Game 3'!H33+'Game 4'!H33+'Game 5'!H33+'Game 6'!H33+'Game 7'!H33+'Game 8'!H33+'Game 9'!H33+'Game 10'!H33+'Game 11'!H33+'Game 12'!H33+'Game 13'!H33+'Game 14'!H33+'Game 15'!H33+'Game 16'!H33+'Game 17'!H33+'Game 18'!H33+'Game 19'!H33+'Game 20'!H33</f>
        <v>4</v>
      </c>
      <c r="I27" s="30">
        <f>+'Game 1'!I33+'Game 2'!I33+'Game 3'!I33+'Game 4'!I33+'Game 5'!I33+'Game 6'!I33+'Game 7'!I33+'Game 8'!I33+'Game 9'!I33+'Game 10'!I33+'Game 11'!I33+'Game 12'!I33+'Game 13'!I33+'Game 14'!I33+'Game 15'!I33+'Game 16'!I33+'Game 17'!I33+'Game 18'!I33+'Game 19'!I33+'Game 20'!I33</f>
        <v>1</v>
      </c>
      <c r="J27" s="30">
        <f>+'Game 1'!J33+'Game 2'!J33+'Game 3'!J33+'Game 4'!J33+'Game 5'!J33+'Game 6'!J33+'Game 7'!J33+'Game 8'!J33+'Game 9'!J33+'Game 10'!J33+'Game 11'!J33+'Game 12'!J33+'Game 13'!J33+'Game 14'!J33+'Game 15'!J33+'Game 16'!J33+'Game 17'!J33+'Game 18'!J33+'Game 19'!J33+'Game 20'!J33</f>
        <v>2</v>
      </c>
      <c r="K27" s="30">
        <f>+'Game 1'!K33+'Game 2'!K33+'Game 3'!K33+'Game 4'!K33+'Game 5'!K33+'Game 6'!K33+'Game 7'!K33+'Game 8'!K33+'Game 9'!K33+'Game 10'!K33+'Game 11'!K33+'Game 12'!K33+'Game 13'!K33+'Game 14'!K33+'Game 15'!K33+'Game 16'!K33+'Game 17'!K33+'Game 18'!K33+'Game 19'!K33+'Game 20'!K33</f>
        <v>1</v>
      </c>
      <c r="L27" s="30">
        <f>+'Game 1'!L33+'Game 2'!L33+'Game 3'!L33+'Game 4'!L33+'Game 5'!L33+'Game 6'!L33+'Game 7'!L33+'Game 8'!L33+'Game 9'!L33+'Game 10'!L33+'Game 11'!L33+'Game 12'!L33+'Game 13'!L33+'Game 14'!L33+'Game 15'!L33+'Game 16'!L33+'Game 17'!L33+'Game 18'!L33+'Game 19'!L33+'Game 20'!L33</f>
        <v>0</v>
      </c>
      <c r="M27" s="30">
        <f>+'Game 1'!M33+'Game 2'!M33+'Game 3'!M33+'Game 4'!M33+'Game 5'!M33+'Game 6'!M33+'Game 7'!M33+'Game 8'!M33+'Game 9'!M33+'Game 10'!M33+'Game 11'!M33+'Game 12'!M33+'Game 13'!M33+'Game 14'!M33+'Game 15'!M33+'Game 16'!M33+'Game 17'!M33+'Game 18'!M33+'Game 19'!M33+'Game 20'!M33</f>
        <v>1</v>
      </c>
      <c r="N27" s="30">
        <f>+'Game 1'!N33+'Game 2'!N33+'Game 3'!N33+'Game 4'!N33+'Game 5'!N33+'Game 6'!N33+'Game 7'!N33+'Game 8'!N33+'Game 9'!N33+'Game 10'!N33+'Game 11'!N33+'Game 12'!N33+'Game 13'!N33+'Game 14'!N33+'Game 15'!N33+'Game 16'!N33+'Game 17'!N33+'Game 18'!N33+'Game 19'!N33+'Game 20'!N33</f>
        <v>1</v>
      </c>
      <c r="O27" s="30">
        <f>+'Game 1'!O33+'Game 2'!O33+'Game 3'!O33+'Game 4'!O33+'Game 5'!O33+'Game 6'!O33+'Game 7'!O33+'Game 8'!O33+'Game 9'!O33+'Game 10'!O33+'Game 11'!O33+'Game 12'!O33+'Game 13'!O33+'Game 14'!O33+'Game 15'!O33+'Game 16'!O33+'Game 17'!O33+'Game 18'!O33+'Game 19'!O33+'Game 20'!O33</f>
        <v>0</v>
      </c>
      <c r="P27" s="30">
        <f>+'Game 1'!P33+'Game 2'!P33+'Game 3'!P33+'Game 4'!P33+'Game 5'!P33+'Game 6'!P33+'Game 7'!P33+'Game 8'!P33+'Game 9'!P33+'Game 10'!P33+'Game 11'!P33+'Game 12'!P33+'Game 13'!P33+'Game 14'!P33+'Game 15'!P33+'Game 16'!P33+'Game 17'!P33+'Game 18'!P33+'Game 19'!P33+'Game 20'!P33</f>
        <v>0</v>
      </c>
      <c r="Q27" s="30">
        <f>+'Game 1'!Q33+'Game 2'!Q33+'Game 3'!Q33+'Game 4'!Q33+'Game 5'!Q33+'Game 6'!Q33+'Game 7'!Q33+'Game 8'!Q33+'Game 9'!Q33+'Game 10'!Q33+'Game 11'!Q33+'Game 12'!Q33+'Game 13'!Q33+'Game 14'!Q33+'Game 15'!Q33+'Game 16'!Q33+'Game 17'!Q33+'Game 18'!Q33+'Game 19'!Q33+'Game 20'!Q33</f>
        <v>1</v>
      </c>
      <c r="R27" s="30">
        <f>+'Game 1'!R33+'Game 2'!R33+'Game 3'!R33+'Game 4'!R33+'Game 5'!R33+'Game 6'!R33+'Game 7'!R33+'Game 8'!R33+'Game 9'!R33+'Game 10'!R33+'Game 11'!R33+'Game 12'!R33+'Game 13'!R33+'Game 14'!R33+'Game 15'!R33+'Game 16'!R33+'Game 17'!R33+'Game 18'!R33+'Game 19'!R33+'Game 20'!R33</f>
        <v>0</v>
      </c>
      <c r="S27" s="30">
        <f>+'Game 1'!S33+'Game 2'!S33+'Game 3'!S33+'Game 4'!S33+'Game 5'!S33+'Game 6'!S33+'Game 7'!S33+'Game 8'!S33+'Game 9'!S33+'Game 10'!S33+'Game 11'!S33+'Game 12'!S33+'Game 13'!S33+'Game 14'!S33+'Game 15'!S33+'Game 16'!S33+'Game 17'!S33+'Game 18'!S33+'Game 19'!S33+'Game 20'!S33</f>
        <v>1</v>
      </c>
      <c r="T27" s="30">
        <f>+'Game 1'!T33+'Game 2'!T33+'Game 3'!T33+'Game 4'!T33+'Game 5'!T33+'Game 6'!T33+'Game 7'!T33+'Game 8'!T33+'Game 9'!T33+'Game 10'!T33+'Game 11'!T33+'Game 12'!T33+'Game 13'!T33+'Game 14'!T33+'Game 15'!T33+'Game 16'!T33+'Game 17'!T33+'Game 18'!T33+'Game 19'!T33+'Game 20'!T33</f>
        <v>0</v>
      </c>
      <c r="U27" s="30">
        <f>+'Game 1'!U33+'Game 2'!U33+'Game 3'!U33+'Game 4'!U33+'Game 5'!U33+'Game 6'!U33+'Game 7'!U33+'Game 8'!U33+'Game 9'!U33+'Game 10'!U33+'Game 11'!U33+'Game 12'!U33+'Game 13'!U33+'Game 14'!U33+'Game 15'!U33+'Game 16'!U33+'Game 17'!U33+'Game 18'!U33+'Game 19'!U33+'Game 20'!U33</f>
        <v>4</v>
      </c>
      <c r="V27" s="30">
        <f>+'Game 1'!V33+'Game 2'!V33+'Game 3'!V33+'Game 4'!V33+'Game 5'!V33+'Game 6'!V33+'Game 7'!V33+'Game 8'!V33+'Game 9'!V33+'Game 10'!V33+'Game 11'!V33+'Game 12'!V33+'Game 13'!V33+'Game 14'!V33+'Game 15'!V33+'Game 16'!V33+'Game 17'!V33+'Game 18'!V33+'Game 19'!V33+'Game 20'!V33</f>
        <v>8</v>
      </c>
      <c r="W27" s="31">
        <f t="shared" si="1"/>
        <v>0.53333333333333333</v>
      </c>
      <c r="X27" s="31">
        <f t="shared" si="2"/>
        <v>0.3125</v>
      </c>
      <c r="Y27" s="31">
        <f t="shared" si="3"/>
        <v>0.26666666666666666</v>
      </c>
      <c r="AA27" s="16" t="s">
        <v>72</v>
      </c>
      <c r="AB27" s="7" t="s">
        <v>73</v>
      </c>
      <c r="AC27" s="48"/>
      <c r="AD27" s="52"/>
      <c r="AE27" s="48"/>
    </row>
    <row r="28" spans="1:37" ht="15.6" x14ac:dyDescent="0.3">
      <c r="A28" s="12"/>
      <c r="B28" s="15"/>
      <c r="C28" s="59" t="s">
        <v>96</v>
      </c>
      <c r="D28" s="65"/>
      <c r="E28" s="65">
        <f t="shared" ref="E28:V28" si="4">SUM(E7:E27)</f>
        <v>594</v>
      </c>
      <c r="F28" s="65">
        <f t="shared" si="4"/>
        <v>502</v>
      </c>
      <c r="G28" s="65">
        <f t="shared" si="4"/>
        <v>137</v>
      </c>
      <c r="H28" s="65">
        <f t="shared" si="4"/>
        <v>173</v>
      </c>
      <c r="I28" s="65">
        <f t="shared" si="4"/>
        <v>112</v>
      </c>
      <c r="J28" s="65">
        <f t="shared" si="4"/>
        <v>38</v>
      </c>
      <c r="K28" s="65">
        <f t="shared" si="4"/>
        <v>13</v>
      </c>
      <c r="L28" s="65">
        <f t="shared" si="4"/>
        <v>10</v>
      </c>
      <c r="M28" s="65">
        <f t="shared" si="4"/>
        <v>70</v>
      </c>
      <c r="N28" s="65">
        <f t="shared" si="4"/>
        <v>18</v>
      </c>
      <c r="O28" s="65">
        <f t="shared" si="4"/>
        <v>16</v>
      </c>
      <c r="P28" s="65">
        <f t="shared" si="4"/>
        <v>7</v>
      </c>
      <c r="Q28" s="65">
        <f t="shared" si="4"/>
        <v>10</v>
      </c>
      <c r="R28" s="65">
        <f t="shared" ref="R28" si="5">SUM(R7:R27)</f>
        <v>5</v>
      </c>
      <c r="S28" s="65">
        <f t="shared" si="4"/>
        <v>73</v>
      </c>
      <c r="T28" s="65">
        <f t="shared" si="4"/>
        <v>4</v>
      </c>
      <c r="U28" s="65">
        <f t="shared" si="4"/>
        <v>110</v>
      </c>
      <c r="V28" s="65">
        <f t="shared" si="4"/>
        <v>267</v>
      </c>
      <c r="W28" s="63">
        <f t="shared" si="1"/>
        <v>0.53187250996015933</v>
      </c>
      <c r="X28" s="63">
        <f t="shared" si="2"/>
        <v>0.42808219178082191</v>
      </c>
      <c r="Y28" s="63">
        <f t="shared" si="3"/>
        <v>0.34462151394422313</v>
      </c>
      <c r="AA28" s="16" t="s">
        <v>75</v>
      </c>
      <c r="AB28" s="7" t="s">
        <v>76</v>
      </c>
      <c r="AC28" s="48"/>
      <c r="AD28" s="52"/>
      <c r="AE28" s="48"/>
    </row>
    <row r="29" spans="1:37" ht="15.6" x14ac:dyDescent="0.3">
      <c r="A29" s="12"/>
      <c r="B29" s="10" t="s">
        <v>27</v>
      </c>
      <c r="C29" s="13"/>
      <c r="D29" s="13"/>
      <c r="E29" s="13"/>
      <c r="F29" s="13"/>
      <c r="G29" s="13"/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Z29" s="51"/>
      <c r="AA29" s="16" t="s">
        <v>77</v>
      </c>
      <c r="AB29" s="7" t="s">
        <v>78</v>
      </c>
      <c r="AC29" s="53"/>
      <c r="AD29" s="53"/>
      <c r="AE29" s="53"/>
    </row>
    <row r="30" spans="1:37" ht="13.8" x14ac:dyDescent="0.25">
      <c r="A30" s="12"/>
      <c r="B30" s="15" t="s">
        <v>11</v>
      </c>
      <c r="C30" s="15" t="s">
        <v>29</v>
      </c>
      <c r="D30" s="15" t="s">
        <v>117</v>
      </c>
      <c r="E30" s="15" t="s">
        <v>30</v>
      </c>
      <c r="F30" s="15" t="s">
        <v>14</v>
      </c>
      <c r="G30" s="15" t="s">
        <v>31</v>
      </c>
      <c r="H30" s="15" t="s">
        <v>32</v>
      </c>
      <c r="I30" s="15" t="s">
        <v>15</v>
      </c>
      <c r="J30" s="15" t="s">
        <v>19</v>
      </c>
      <c r="K30" s="15" t="s">
        <v>20</v>
      </c>
      <c r="L30" s="15" t="s">
        <v>33</v>
      </c>
      <c r="M30" s="15" t="s">
        <v>115</v>
      </c>
      <c r="N30" s="15" t="s">
        <v>79</v>
      </c>
      <c r="O30" s="15" t="s">
        <v>34</v>
      </c>
      <c r="P30" s="15" t="s">
        <v>35</v>
      </c>
      <c r="Q30" s="15" t="s">
        <v>36</v>
      </c>
      <c r="R30" s="15" t="s">
        <v>37</v>
      </c>
      <c r="S30" s="15" t="s">
        <v>65</v>
      </c>
      <c r="T30" s="15" t="s">
        <v>68</v>
      </c>
      <c r="U30" s="28"/>
    </row>
    <row r="31" spans="1:37" ht="15.75" customHeight="1" x14ac:dyDescent="0.25">
      <c r="A31" s="12">
        <v>1</v>
      </c>
      <c r="B31" s="67">
        <v>14</v>
      </c>
      <c r="C31" s="68" t="s">
        <v>124</v>
      </c>
      <c r="D31" s="30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14</v>
      </c>
      <c r="E31" s="34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61</v>
      </c>
      <c r="F31" s="30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10</v>
      </c>
      <c r="G31" s="30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9</v>
      </c>
      <c r="H31" s="30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241</v>
      </c>
      <c r="I31" s="30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41</v>
      </c>
      <c r="J31" s="30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3</v>
      </c>
      <c r="K31" s="30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16</v>
      </c>
      <c r="L31" s="30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1" s="30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2</v>
      </c>
      <c r="N31" s="30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108</v>
      </c>
      <c r="O31" s="30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10</v>
      </c>
      <c r="P31" s="30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1</v>
      </c>
      <c r="Q31" s="30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4</v>
      </c>
      <c r="R31" s="30">
        <f>+'Game 1'!R36+'Game 2'!R36+'Game 3'!R36+'Game 4'!R36+'Game 5'!R36+'Game 6'!R36+'Game 7'!R36+'Game 8'!R36+'Game 9'!R36+'Game 10'!R36+'Game 11'!R36+'Game 12'!R36+'Game 13'!R36+'Game 14'!R36+'Game 15'!R36+'Game 16'!R36+'Game 17'!R36+'Game 18'!R36+'Game 19'!R36+'Game 20'!R36</f>
        <v>0</v>
      </c>
      <c r="S31" s="31">
        <f>I31/(H31-K31-L31-M31)</f>
        <v>0.18552036199095023</v>
      </c>
      <c r="T31" s="36">
        <f t="shared" ref="T31:T37" si="6">G31/E31*7</f>
        <v>1.0327868852459017</v>
      </c>
      <c r="U31" s="28"/>
    </row>
    <row r="32" spans="1:37" ht="15.75" customHeight="1" x14ac:dyDescent="0.25">
      <c r="A32" s="12">
        <v>2</v>
      </c>
      <c r="B32" s="67">
        <v>22</v>
      </c>
      <c r="C32" s="68" t="s">
        <v>137</v>
      </c>
      <c r="D32" s="30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8</v>
      </c>
      <c r="E32" s="34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35</v>
      </c>
      <c r="F32" s="30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24</v>
      </c>
      <c r="G32" s="30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22</v>
      </c>
      <c r="H32" s="30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149</v>
      </c>
      <c r="I32" s="30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39</v>
      </c>
      <c r="J32" s="30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0</v>
      </c>
      <c r="K32" s="30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5</v>
      </c>
      <c r="L32" s="30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2</v>
      </c>
      <c r="M32" s="30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2</v>
      </c>
      <c r="N32" s="30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44</v>
      </c>
      <c r="O32" s="30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4</v>
      </c>
      <c r="P32" s="30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1</v>
      </c>
      <c r="Q32" s="30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3</v>
      </c>
      <c r="R32" s="30">
        <f>+'Game 1'!R37+'Game 2'!R37+'Game 3'!R37+'Game 4'!R37+'Game 5'!R37+'Game 6'!R37+'Game 7'!R37+'Game 8'!R37+'Game 9'!R37+'Game 10'!R37+'Game 11'!R37+'Game 12'!R37+'Game 13'!R37+'Game 14'!R37+'Game 15'!R37+'Game 16'!R37+'Game 17'!R37+'Game 18'!R37+'Game 19'!R37+'Game 20'!R37</f>
        <v>0</v>
      </c>
      <c r="S32" s="31">
        <f t="shared" ref="S32:S37" si="7">I32/(H32-K32-L32-M32)</f>
        <v>0.27857142857142858</v>
      </c>
      <c r="T32" s="36">
        <f t="shared" ref="T32:T33" si="8">G32/E32*7</f>
        <v>4.4000000000000004</v>
      </c>
      <c r="U32" s="28"/>
      <c r="AA32" s="14"/>
      <c r="AB32" s="93" t="s">
        <v>82</v>
      </c>
      <c r="AC32" s="94"/>
      <c r="AD32" s="94"/>
      <c r="AE32" s="94"/>
      <c r="AF32" s="95"/>
      <c r="AG32" s="50"/>
      <c r="AH32" s="50"/>
      <c r="AI32" s="50"/>
      <c r="AJ32" s="50"/>
      <c r="AK32" s="50"/>
    </row>
    <row r="33" spans="1:37" ht="15.75" customHeight="1" x14ac:dyDescent="0.25">
      <c r="A33" s="12">
        <v>3</v>
      </c>
      <c r="B33" s="67">
        <v>26</v>
      </c>
      <c r="C33" s="68" t="s">
        <v>129</v>
      </c>
      <c r="D33" s="30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8</v>
      </c>
      <c r="E33" s="34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23</v>
      </c>
      <c r="F33" s="30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8</v>
      </c>
      <c r="G33" s="30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6</v>
      </c>
      <c r="H33" s="30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88</v>
      </c>
      <c r="I33" s="30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14</v>
      </c>
      <c r="J33" s="30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1</v>
      </c>
      <c r="K33" s="30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3</v>
      </c>
      <c r="L33" s="30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2</v>
      </c>
      <c r="M33" s="30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1</v>
      </c>
      <c r="N33" s="30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25</v>
      </c>
      <c r="O33" s="30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4</v>
      </c>
      <c r="P33" s="30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0</v>
      </c>
      <c r="Q33" s="30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1</v>
      </c>
      <c r="R33" s="30">
        <f>+'Game 1'!R38+'Game 2'!R38+'Game 3'!R38+'Game 4'!R38+'Game 5'!R38+'Game 6'!R38+'Game 7'!R38+'Game 8'!R38+'Game 9'!R38+'Game 10'!R38+'Game 11'!R38+'Game 12'!R38+'Game 13'!R38+'Game 14'!R38+'Game 15'!R38+'Game 16'!R38+'Game 17'!R38+'Game 18'!R38+'Game 19'!R38+'Game 20'!R38</f>
        <v>0</v>
      </c>
      <c r="S33" s="31">
        <f t="shared" si="7"/>
        <v>0.17073170731707318</v>
      </c>
      <c r="T33" s="36">
        <f t="shared" si="8"/>
        <v>1.826086956521739</v>
      </c>
      <c r="U33" s="28"/>
      <c r="AA33" s="14"/>
      <c r="AB33" s="96"/>
      <c r="AC33" s="97"/>
      <c r="AD33" s="97"/>
      <c r="AE33" s="97"/>
      <c r="AF33" s="98"/>
      <c r="AG33" s="50"/>
      <c r="AH33" s="50"/>
      <c r="AI33" s="50"/>
      <c r="AJ33" s="50"/>
      <c r="AK33" s="50"/>
    </row>
    <row r="34" spans="1:37" ht="15.75" customHeight="1" x14ac:dyDescent="0.25">
      <c r="A34" s="12">
        <v>4</v>
      </c>
      <c r="B34" s="70">
        <v>7</v>
      </c>
      <c r="C34" s="71" t="s">
        <v>142</v>
      </c>
      <c r="D34" s="30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</f>
        <v>1</v>
      </c>
      <c r="E34" s="34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</f>
        <v>1</v>
      </c>
      <c r="F34" s="30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</f>
        <v>0</v>
      </c>
      <c r="G34" s="30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</f>
        <v>0</v>
      </c>
      <c r="H34" s="30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</f>
        <v>3</v>
      </c>
      <c r="I34" s="30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</f>
        <v>0</v>
      </c>
      <c r="J34" s="30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</f>
        <v>0</v>
      </c>
      <c r="K34" s="30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</f>
        <v>0</v>
      </c>
      <c r="L34" s="30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</f>
        <v>0</v>
      </c>
      <c r="M34" s="30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</f>
        <v>0</v>
      </c>
      <c r="N34" s="30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</f>
        <v>1</v>
      </c>
      <c r="O34" s="30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</f>
        <v>0</v>
      </c>
      <c r="P34" s="30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</f>
        <v>0</v>
      </c>
      <c r="Q34" s="30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</f>
        <v>0</v>
      </c>
      <c r="R34" s="30">
        <f>+'Game 1'!R39+'Game 2'!R39+'Game 3'!R39+'Game 4'!R39+'Game 5'!R39+'Game 6'!R39+'Game 7'!R39+'Game 8'!R39+'Game 9'!R39+'Game 10'!R39+'Game 11'!R39+'Game 12'!R39+'Game 13'!R39+'Game 14'!R39+'Game 15'!R39+'Game 16'!R39+'Game 17'!R39+'Game 18'!R39+'Game 19'!R39+'Game 20'!R39</f>
        <v>0</v>
      </c>
      <c r="S34" s="31">
        <f t="shared" ref="S34" si="9">I34/(H34-K34-L34-M34)</f>
        <v>0</v>
      </c>
      <c r="T34" s="36">
        <f t="shared" ref="T34" si="10">G34/E34*7</f>
        <v>0</v>
      </c>
      <c r="U34" s="28"/>
      <c r="AA34" s="14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ht="15.75" customHeight="1" x14ac:dyDescent="0.25">
      <c r="A35" s="12"/>
      <c r="B35" s="70"/>
      <c r="C35" s="71"/>
      <c r="D35" s="30"/>
      <c r="E35" s="3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6"/>
      <c r="U35" s="28"/>
      <c r="AA35" s="14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ht="15.75" customHeight="1" x14ac:dyDescent="0.25">
      <c r="A36" s="12"/>
      <c r="B36" s="70"/>
      <c r="C36" s="71"/>
      <c r="D36" s="30"/>
      <c r="E36" s="3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6"/>
      <c r="U36" s="28"/>
      <c r="AA36" s="14" t="s">
        <v>83</v>
      </c>
      <c r="AB36" s="99" t="s">
        <v>98</v>
      </c>
      <c r="AC36" s="100"/>
      <c r="AD36" s="100"/>
      <c r="AE36" s="100"/>
      <c r="AF36" s="100"/>
      <c r="AG36" s="100"/>
      <c r="AH36" s="100"/>
      <c r="AI36" s="100"/>
      <c r="AJ36" s="100"/>
      <c r="AK36" s="101"/>
    </row>
    <row r="37" spans="1:37" ht="15.6" x14ac:dyDescent="0.25">
      <c r="B37" s="58"/>
      <c r="C37" s="59" t="s">
        <v>96</v>
      </c>
      <c r="D37" s="60"/>
      <c r="E37" s="61">
        <f>SUM(E31:E36)</f>
        <v>120</v>
      </c>
      <c r="F37" s="62">
        <f>SUM(F31:F36)</f>
        <v>42</v>
      </c>
      <c r="G37" s="62">
        <f t="shared" ref="G37:R37" si="11">SUM(G31:G36)</f>
        <v>37</v>
      </c>
      <c r="H37" s="62">
        <f t="shared" si="11"/>
        <v>481</v>
      </c>
      <c r="I37" s="62">
        <f t="shared" si="11"/>
        <v>94</v>
      </c>
      <c r="J37" s="62">
        <f t="shared" si="11"/>
        <v>4</v>
      </c>
      <c r="K37" s="62">
        <f t="shared" si="11"/>
        <v>24</v>
      </c>
      <c r="L37" s="62">
        <f t="shared" si="11"/>
        <v>6</v>
      </c>
      <c r="M37" s="62">
        <f t="shared" si="11"/>
        <v>5</v>
      </c>
      <c r="N37" s="62">
        <f t="shared" si="11"/>
        <v>178</v>
      </c>
      <c r="O37" s="62">
        <f t="shared" si="11"/>
        <v>18</v>
      </c>
      <c r="P37" s="62">
        <f t="shared" si="11"/>
        <v>2</v>
      </c>
      <c r="Q37" s="62">
        <f t="shared" si="11"/>
        <v>8</v>
      </c>
      <c r="R37" s="62">
        <f t="shared" si="11"/>
        <v>0</v>
      </c>
      <c r="S37" s="63">
        <f t="shared" si="7"/>
        <v>0.21076233183856502</v>
      </c>
      <c r="T37" s="64">
        <f t="shared" si="6"/>
        <v>2.1583333333333332</v>
      </c>
      <c r="AA37" s="14"/>
      <c r="AB37" s="102" t="s">
        <v>99</v>
      </c>
      <c r="AC37" s="103"/>
      <c r="AD37" s="103"/>
      <c r="AE37" s="103"/>
      <c r="AF37" s="103"/>
      <c r="AG37" s="103"/>
      <c r="AH37" s="103"/>
      <c r="AI37" s="103"/>
      <c r="AJ37" s="103"/>
      <c r="AK37" s="104"/>
    </row>
    <row r="38" spans="1:37" ht="15.6" x14ac:dyDescent="0.25">
      <c r="AA38" s="14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6" x14ac:dyDescent="0.25">
      <c r="AA39" s="14" t="s">
        <v>84</v>
      </c>
      <c r="AB39" s="99" t="s">
        <v>108</v>
      </c>
      <c r="AC39" s="100"/>
      <c r="AD39" s="100"/>
      <c r="AE39" s="100"/>
      <c r="AF39" s="100"/>
      <c r="AG39" s="100"/>
      <c r="AH39" s="100"/>
      <c r="AI39" s="100"/>
      <c r="AJ39" s="100"/>
      <c r="AK39" s="101"/>
    </row>
    <row r="40" spans="1:37" ht="15.6" x14ac:dyDescent="0.25">
      <c r="AA40" s="14"/>
      <c r="AB40" s="102" t="s">
        <v>101</v>
      </c>
      <c r="AC40" s="103"/>
      <c r="AD40" s="103"/>
      <c r="AE40" s="103"/>
      <c r="AF40" s="103"/>
      <c r="AG40" s="103"/>
      <c r="AH40" s="103"/>
      <c r="AI40" s="103"/>
      <c r="AJ40" s="103"/>
      <c r="AK40" s="104"/>
    </row>
    <row r="41" spans="1:37" ht="15.6" x14ac:dyDescent="0.25">
      <c r="AA41" s="14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ht="15.6" x14ac:dyDescent="0.25">
      <c r="AA42" s="14" t="s">
        <v>85</v>
      </c>
      <c r="AB42" s="99"/>
      <c r="AC42" s="100"/>
      <c r="AD42" s="100"/>
      <c r="AE42" s="100"/>
      <c r="AF42" s="100"/>
      <c r="AG42" s="100"/>
      <c r="AH42" s="100"/>
      <c r="AI42" s="100"/>
      <c r="AJ42" s="100"/>
      <c r="AK42" s="101"/>
    </row>
    <row r="43" spans="1:37" ht="15.6" x14ac:dyDescent="0.25">
      <c r="AA43" s="14"/>
      <c r="AB43" s="105" t="s">
        <v>102</v>
      </c>
      <c r="AC43" s="106"/>
      <c r="AD43" s="106"/>
      <c r="AE43" s="106"/>
      <c r="AF43" s="106"/>
      <c r="AG43" s="106"/>
      <c r="AH43" s="106"/>
      <c r="AI43" s="106"/>
      <c r="AJ43" s="106"/>
      <c r="AK43" s="107"/>
    </row>
    <row r="44" spans="1:37" ht="15.6" x14ac:dyDescent="0.25">
      <c r="AA44" s="14"/>
      <c r="AB44" s="102" t="s">
        <v>100</v>
      </c>
      <c r="AC44" s="103"/>
      <c r="AD44" s="103"/>
      <c r="AE44" s="103"/>
      <c r="AF44" s="103"/>
      <c r="AG44" s="103"/>
      <c r="AH44" s="103"/>
      <c r="AI44" s="103"/>
      <c r="AJ44" s="103"/>
      <c r="AK44" s="104"/>
    </row>
    <row r="45" spans="1:37" ht="15.6" x14ac:dyDescent="0.25">
      <c r="AA45" s="14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ht="15.6" x14ac:dyDescent="0.25">
      <c r="AA46" s="14" t="s">
        <v>87</v>
      </c>
      <c r="AB46" s="99" t="s">
        <v>86</v>
      </c>
      <c r="AC46" s="100"/>
      <c r="AD46" s="100"/>
      <c r="AE46" s="100"/>
      <c r="AF46" s="100"/>
      <c r="AG46" s="100"/>
      <c r="AH46" s="100"/>
      <c r="AI46" s="100"/>
      <c r="AJ46" s="100"/>
      <c r="AK46" s="101"/>
    </row>
    <row r="47" spans="1:37" ht="15.6" x14ac:dyDescent="0.25">
      <c r="AA47" s="14"/>
      <c r="AB47" s="105" t="s">
        <v>109</v>
      </c>
      <c r="AC47" s="106"/>
      <c r="AD47" s="106"/>
      <c r="AE47" s="106"/>
      <c r="AF47" s="106"/>
      <c r="AG47" s="106"/>
      <c r="AH47" s="106"/>
      <c r="AI47" s="106"/>
      <c r="AJ47" s="106"/>
      <c r="AK47" s="107"/>
    </row>
    <row r="48" spans="1:37" ht="15.6" x14ac:dyDescent="0.25">
      <c r="AA48" s="14"/>
      <c r="AB48" s="102" t="s">
        <v>110</v>
      </c>
      <c r="AC48" s="103"/>
      <c r="AD48" s="103"/>
      <c r="AE48" s="103"/>
      <c r="AF48" s="103"/>
      <c r="AG48" s="103"/>
      <c r="AH48" s="103"/>
      <c r="AI48" s="103"/>
      <c r="AJ48" s="103"/>
      <c r="AK48" s="104"/>
    </row>
    <row r="49" spans="27:37" ht="15.6" x14ac:dyDescent="0.25">
      <c r="AA49" s="14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7:37" ht="15.6" x14ac:dyDescent="0.25">
      <c r="AA50" s="14" t="s">
        <v>88</v>
      </c>
      <c r="AB50" s="90" t="s">
        <v>97</v>
      </c>
      <c r="AC50" s="91"/>
      <c r="AD50" s="91"/>
      <c r="AE50" s="91"/>
      <c r="AF50" s="91"/>
      <c r="AG50" s="91"/>
      <c r="AH50" s="91"/>
      <c r="AI50" s="91"/>
      <c r="AJ50" s="91"/>
      <c r="AK50" s="92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42563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42563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162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9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164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163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0</v>
      </c>
      <c r="F13" s="32">
        <f>E13-M13-P13-Q13-R13</f>
        <v>0</v>
      </c>
      <c r="G13" s="37"/>
      <c r="H13" s="43">
        <f t="shared" ref="H13:H33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1</v>
      </c>
      <c r="F14" s="32">
        <f>E14-M14-P14-Q14-R14</f>
        <v>1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3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3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1</v>
      </c>
      <c r="F16" s="32">
        <f t="shared" si="2"/>
        <v>1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1</v>
      </c>
      <c r="F17" s="32">
        <f t="shared" si="2"/>
        <v>1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3" si="3">I17+2*J17+3*K17+4*L17</f>
        <v>0</v>
      </c>
      <c r="W17" s="38">
        <f t="shared" ref="W17:W33" si="4">(I17+(2*J17)+(3*K17)+(4*L17))/F17</f>
        <v>0</v>
      </c>
      <c r="X17" s="38">
        <f t="shared" si="1"/>
        <v>0</v>
      </c>
      <c r="Y17" s="38">
        <f t="shared" ref="Y17:Y33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3">
        <f t="shared" si="0"/>
        <v>2</v>
      </c>
      <c r="I18" s="37">
        <v>2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>
        <v>1</v>
      </c>
      <c r="V18" s="32">
        <f t="shared" si="3"/>
        <v>2</v>
      </c>
      <c r="W18" s="38">
        <f t="shared" si="4"/>
        <v>0.66666666666666663</v>
      </c>
      <c r="X18" s="38">
        <f t="shared" si="1"/>
        <v>0.66666666666666663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>
        <v>1</v>
      </c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1</v>
      </c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>
        <f t="shared" si="1"/>
        <v>1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2</v>
      </c>
      <c r="F22" s="32">
        <f t="shared" si="2"/>
        <v>2</v>
      </c>
      <c r="G22" s="37">
        <v>2</v>
      </c>
      <c r="H22" s="43">
        <f t="shared" si="0"/>
        <v>2</v>
      </c>
      <c r="I22" s="37">
        <v>1</v>
      </c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3</v>
      </c>
      <c r="W22" s="38">
        <f t="shared" si="4"/>
        <v>1.5</v>
      </c>
      <c r="X22" s="38">
        <f t="shared" si="1"/>
        <v>1</v>
      </c>
      <c r="Y22" s="38">
        <f t="shared" si="5"/>
        <v>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1</v>
      </c>
      <c r="F24" s="32">
        <f t="shared" si="2"/>
        <v>1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3</v>
      </c>
      <c r="G25" s="37">
        <v>1</v>
      </c>
      <c r="H25" s="43">
        <f t="shared" si="0"/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>
        <v>1</v>
      </c>
      <c r="V25" s="32">
        <f t="shared" si="3"/>
        <v>1</v>
      </c>
      <c r="W25" s="38">
        <f t="shared" si="4"/>
        <v>0.33333333333333331</v>
      </c>
      <c r="X25" s="38">
        <f t="shared" si="1"/>
        <v>0.33333333333333331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0</v>
      </c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2</v>
      </c>
      <c r="G27" s="37"/>
      <c r="H27" s="43">
        <f t="shared" si="0"/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>
        <v>1</v>
      </c>
      <c r="V27" s="32">
        <f t="shared" si="3"/>
        <v>1</v>
      </c>
      <c r="W27" s="38">
        <f t="shared" si="4"/>
        <v>0.5</v>
      </c>
      <c r="X27" s="38">
        <f t="shared" si="1"/>
        <v>0.5</v>
      </c>
      <c r="Y27" s="38">
        <f t="shared" si="5"/>
        <v>0.5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1</v>
      </c>
      <c r="F29" s="32">
        <f t="shared" si="2"/>
        <v>1</v>
      </c>
      <c r="G29" s="37">
        <v>1</v>
      </c>
      <c r="H29" s="43">
        <f t="shared" si="0"/>
        <v>1</v>
      </c>
      <c r="I29" s="37"/>
      <c r="J29" s="37"/>
      <c r="K29" s="37">
        <v>1</v>
      </c>
      <c r="L29" s="37"/>
      <c r="M29" s="37"/>
      <c r="N29" s="37"/>
      <c r="O29" s="37"/>
      <c r="P29" s="37"/>
      <c r="Q29" s="37"/>
      <c r="R29" s="37"/>
      <c r="S29" s="37"/>
      <c r="T29" s="37"/>
      <c r="U29" s="37">
        <v>1</v>
      </c>
      <c r="V29" s="32">
        <f t="shared" si="3"/>
        <v>3</v>
      </c>
      <c r="W29" s="38">
        <f t="shared" si="4"/>
        <v>3</v>
      </c>
      <c r="X29" s="38">
        <f t="shared" si="1"/>
        <v>1</v>
      </c>
      <c r="Y29" s="38">
        <f t="shared" si="5"/>
        <v>1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3</v>
      </c>
      <c r="F30" s="32">
        <f t="shared" si="2"/>
        <v>2</v>
      </c>
      <c r="G30" s="37"/>
      <c r="H30" s="43">
        <f t="shared" si="0"/>
        <v>1</v>
      </c>
      <c r="I30" s="37">
        <v>1</v>
      </c>
      <c r="J30" s="37"/>
      <c r="K30" s="37"/>
      <c r="L30" s="37"/>
      <c r="M30" s="37">
        <v>1</v>
      </c>
      <c r="N30" s="37"/>
      <c r="O30" s="37"/>
      <c r="P30" s="37"/>
      <c r="Q30" s="37"/>
      <c r="R30" s="37"/>
      <c r="S30" s="37"/>
      <c r="T30" s="37"/>
      <c r="U30" s="37"/>
      <c r="V30" s="43">
        <f t="shared" si="3"/>
        <v>1</v>
      </c>
      <c r="W30" s="38">
        <f t="shared" si="4"/>
        <v>0.5</v>
      </c>
      <c r="X30" s="38">
        <f t="shared" si="1"/>
        <v>0.66666666666666663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1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>
        <f t="shared" si="4"/>
        <v>0</v>
      </c>
      <c r="X31" s="38">
        <f t="shared" si="1"/>
        <v>0</v>
      </c>
      <c r="Y31" s="38">
        <f t="shared" si="5"/>
        <v>0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3</v>
      </c>
      <c r="F32" s="32">
        <f t="shared" si="2"/>
        <v>2</v>
      </c>
      <c r="G32" s="37">
        <v>1</v>
      </c>
      <c r="H32" s="43">
        <f t="shared" si="0"/>
        <v>0</v>
      </c>
      <c r="I32" s="37"/>
      <c r="J32" s="37"/>
      <c r="K32" s="37"/>
      <c r="L32" s="37"/>
      <c r="M32" s="37">
        <v>1</v>
      </c>
      <c r="N32" s="37"/>
      <c r="O32" s="37"/>
      <c r="P32" s="37"/>
      <c r="Q32" s="37"/>
      <c r="R32" s="37"/>
      <c r="S32" s="37"/>
      <c r="T32" s="37">
        <v>1</v>
      </c>
      <c r="U32" s="37"/>
      <c r="V32" s="43">
        <f t="shared" si="3"/>
        <v>0</v>
      </c>
      <c r="W32" s="38">
        <f t="shared" si="4"/>
        <v>0</v>
      </c>
      <c r="X32" s="38">
        <f t="shared" si="1"/>
        <v>0.33333333333333331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3</v>
      </c>
      <c r="F33" s="32">
        <f t="shared" si="2"/>
        <v>2</v>
      </c>
      <c r="G33" s="37"/>
      <c r="H33" s="43">
        <f t="shared" si="0"/>
        <v>0</v>
      </c>
      <c r="I33" s="37"/>
      <c r="J33" s="37"/>
      <c r="K33" s="37"/>
      <c r="L33" s="37"/>
      <c r="M33" s="37"/>
      <c r="N33" s="37"/>
      <c r="O33" s="37"/>
      <c r="P33" s="37"/>
      <c r="Q33" s="37">
        <v>1</v>
      </c>
      <c r="R33" s="37"/>
      <c r="S33" s="37"/>
      <c r="T33" s="37"/>
      <c r="U33" s="37"/>
      <c r="V33" s="43">
        <f t="shared" si="3"/>
        <v>0</v>
      </c>
      <c r="W33" s="38">
        <f t="shared" si="4"/>
        <v>0</v>
      </c>
      <c r="X33" s="38">
        <f t="shared" si="1"/>
        <v>0</v>
      </c>
      <c r="Y33" s="38">
        <f t="shared" si="5"/>
        <v>0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2.7</v>
      </c>
      <c r="F36" s="37">
        <v>0</v>
      </c>
      <c r="G36" s="37">
        <v>0</v>
      </c>
      <c r="H36" s="37">
        <v>9</v>
      </c>
      <c r="I36" s="37">
        <v>1</v>
      </c>
      <c r="J36" s="37"/>
      <c r="K36" s="37"/>
      <c r="L36" s="37"/>
      <c r="M36" s="37"/>
      <c r="N36" s="37">
        <v>8</v>
      </c>
      <c r="O36" s="37">
        <v>1</v>
      </c>
      <c r="P36" s="37"/>
      <c r="Q36" s="37"/>
      <c r="R36" s="37"/>
      <c r="S36" s="37"/>
      <c r="T36" s="38">
        <f>I36/(H36-K36-L36-M36)</f>
        <v>0.1111111111111111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4.3</v>
      </c>
      <c r="F37" s="37">
        <v>5</v>
      </c>
      <c r="G37" s="37">
        <v>5</v>
      </c>
      <c r="H37" s="37">
        <v>21</v>
      </c>
      <c r="I37" s="37">
        <v>8</v>
      </c>
      <c r="J37" s="37"/>
      <c r="K37" s="37"/>
      <c r="L37" s="37"/>
      <c r="M37" s="37">
        <v>2</v>
      </c>
      <c r="N37" s="37">
        <v>6</v>
      </c>
      <c r="O37" s="37"/>
      <c r="P37" s="37"/>
      <c r="Q37" s="37"/>
      <c r="R37" s="37"/>
      <c r="S37" s="37"/>
      <c r="T37" s="38">
        <f t="shared" ref="T37:T41" si="7">I37/(H37-K37-L37-M37)</f>
        <v>0.42105263157894735</v>
      </c>
      <c r="U37" s="40">
        <f t="shared" si="6"/>
        <v>8.1395348837209305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6</v>
      </c>
      <c r="H44" s="44">
        <v>5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42570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42570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156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10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165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166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4</v>
      </c>
      <c r="F13" s="32">
        <f>E13-M13-P13-Q13-R13</f>
        <v>4</v>
      </c>
      <c r="G13" s="37"/>
      <c r="H13" s="43">
        <f t="shared" ref="H13:H33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0.25</v>
      </c>
      <c r="X13" s="38">
        <f>(H13+M13+P13)/(F13+M13+P13+R13)</f>
        <v>0.25</v>
      </c>
      <c r="Y13" s="38">
        <f>H13/F13</f>
        <v>0.25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85"/>
      <c r="E14" s="85"/>
      <c r="F14" s="86">
        <f>E14-M14-P14-Q14-R14</f>
        <v>0</v>
      </c>
      <c r="G14" s="85"/>
      <c r="H14" s="87">
        <f t="shared" si="0"/>
        <v>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>
        <f>I14+2*J14+3*K14+4*L14</f>
        <v>0</v>
      </c>
      <c r="W14" s="88" t="e">
        <f>(I14+(2*J14)+(3*K14)+(4*L14))/F14</f>
        <v>#DIV/0!</v>
      </c>
      <c r="X14" s="88" t="e">
        <f t="shared" ref="X14:X33" si="1">(H14+M14+P14)/(F14+M14+P14+R14)</f>
        <v>#DIV/0!</v>
      </c>
      <c r="Y14" s="8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85"/>
      <c r="E16" s="85"/>
      <c r="F16" s="86">
        <f t="shared" si="2"/>
        <v>0</v>
      </c>
      <c r="G16" s="85"/>
      <c r="H16" s="87">
        <f t="shared" si="0"/>
        <v>0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>
        <f>I16+2*J16+3*K16+4*L16</f>
        <v>0</v>
      </c>
      <c r="W16" s="88" t="e">
        <f>(I16+(2*J16)+(3*K16)+(4*L16))/F16</f>
        <v>#DIV/0!</v>
      </c>
      <c r="X16" s="88" t="e">
        <f t="shared" si="1"/>
        <v>#DIV/0!</v>
      </c>
      <c r="Y16" s="8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85"/>
      <c r="E17" s="85"/>
      <c r="F17" s="86">
        <f t="shared" si="2"/>
        <v>0</v>
      </c>
      <c r="G17" s="85"/>
      <c r="H17" s="87">
        <f t="shared" si="0"/>
        <v>0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>
        <f t="shared" ref="V17:V33" si="3">I17+2*J17+3*K17+4*L17</f>
        <v>0</v>
      </c>
      <c r="W17" s="88" t="e">
        <f t="shared" ref="W17:W33" si="4">(I17+(2*J17)+(3*K17)+(4*L17))/F17</f>
        <v>#DIV/0!</v>
      </c>
      <c r="X17" s="88" t="e">
        <f t="shared" si="1"/>
        <v>#DIV/0!</v>
      </c>
      <c r="Y17" s="88" t="e">
        <f t="shared" ref="Y17:Y33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4</v>
      </c>
      <c r="F18" s="32">
        <f t="shared" si="2"/>
        <v>2</v>
      </c>
      <c r="G18" s="37">
        <v>1</v>
      </c>
      <c r="H18" s="43">
        <f t="shared" si="0"/>
        <v>1</v>
      </c>
      <c r="I18" s="37"/>
      <c r="J18" s="37"/>
      <c r="K18" s="37">
        <v>1</v>
      </c>
      <c r="L18" s="37"/>
      <c r="M18" s="37">
        <v>2</v>
      </c>
      <c r="N18" s="37"/>
      <c r="O18" s="37"/>
      <c r="P18" s="37"/>
      <c r="Q18" s="37"/>
      <c r="R18" s="37"/>
      <c r="S18" s="37"/>
      <c r="T18" s="37"/>
      <c r="U18" s="37">
        <v>2</v>
      </c>
      <c r="V18" s="32">
        <f t="shared" si="3"/>
        <v>3</v>
      </c>
      <c r="W18" s="38">
        <f t="shared" si="4"/>
        <v>1.5</v>
      </c>
      <c r="X18" s="38">
        <f t="shared" si="1"/>
        <v>0.75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85"/>
      <c r="E19" s="85"/>
      <c r="F19" s="86">
        <f t="shared" si="2"/>
        <v>0</v>
      </c>
      <c r="G19" s="85"/>
      <c r="H19" s="87">
        <f t="shared" si="0"/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>
        <f t="shared" si="3"/>
        <v>0</v>
      </c>
      <c r="W19" s="88" t="e">
        <f t="shared" si="4"/>
        <v>#DIV/0!</v>
      </c>
      <c r="X19" s="88" t="e">
        <f t="shared" si="1"/>
        <v>#DIV/0!</v>
      </c>
      <c r="Y19" s="8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4</v>
      </c>
      <c r="F20" s="32">
        <f t="shared" si="2"/>
        <v>4</v>
      </c>
      <c r="G20" s="37">
        <v>3</v>
      </c>
      <c r="H20" s="43">
        <f t="shared" si="0"/>
        <v>2</v>
      </c>
      <c r="I20" s="37"/>
      <c r="J20" s="37">
        <v>1</v>
      </c>
      <c r="K20" s="37"/>
      <c r="L20" s="37">
        <v>1</v>
      </c>
      <c r="M20" s="37"/>
      <c r="N20" s="37"/>
      <c r="O20" s="37">
        <v>1</v>
      </c>
      <c r="P20" s="37"/>
      <c r="Q20" s="37"/>
      <c r="R20" s="37"/>
      <c r="S20" s="37"/>
      <c r="T20" s="37"/>
      <c r="U20" s="37">
        <v>3</v>
      </c>
      <c r="V20" s="32">
        <f t="shared" si="3"/>
        <v>6</v>
      </c>
      <c r="W20" s="38">
        <f t="shared" si="4"/>
        <v>1.5</v>
      </c>
      <c r="X20" s="38">
        <f t="shared" si="1"/>
        <v>0.5</v>
      </c>
      <c r="Y20" s="38">
        <f t="shared" si="5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4</v>
      </c>
      <c r="F21" s="32">
        <f t="shared" si="2"/>
        <v>4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0.25</v>
      </c>
      <c r="X21" s="38">
        <f t="shared" si="1"/>
        <v>0.25</v>
      </c>
      <c r="Y21" s="38">
        <f t="shared" si="5"/>
        <v>0.25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85"/>
      <c r="E22" s="85"/>
      <c r="F22" s="86">
        <f t="shared" si="2"/>
        <v>0</v>
      </c>
      <c r="G22" s="85"/>
      <c r="H22" s="87">
        <f t="shared" si="0"/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>
        <f t="shared" si="3"/>
        <v>0</v>
      </c>
      <c r="W22" s="88" t="e">
        <f t="shared" si="4"/>
        <v>#DIV/0!</v>
      </c>
      <c r="X22" s="88" t="e">
        <f t="shared" si="1"/>
        <v>#DIV/0!</v>
      </c>
      <c r="Y22" s="8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85"/>
      <c r="E23" s="85"/>
      <c r="F23" s="86">
        <f t="shared" si="2"/>
        <v>0</v>
      </c>
      <c r="G23" s="85"/>
      <c r="H23" s="87">
        <f t="shared" si="0"/>
        <v>0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>
        <f t="shared" si="3"/>
        <v>0</v>
      </c>
      <c r="W23" s="88" t="e">
        <f t="shared" si="4"/>
        <v>#DIV/0!</v>
      </c>
      <c r="X23" s="88" t="e">
        <f t="shared" si="1"/>
        <v>#DIV/0!</v>
      </c>
      <c r="Y23" s="8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4</v>
      </c>
      <c r="F24" s="32">
        <f t="shared" si="2"/>
        <v>2</v>
      </c>
      <c r="G24" s="37"/>
      <c r="H24" s="43">
        <f t="shared" si="0"/>
        <v>1</v>
      </c>
      <c r="I24" s="37"/>
      <c r="J24" s="37">
        <v>1</v>
      </c>
      <c r="K24" s="37"/>
      <c r="L24" s="37"/>
      <c r="M24" s="37">
        <v>1</v>
      </c>
      <c r="N24" s="37"/>
      <c r="O24" s="37"/>
      <c r="P24" s="37">
        <v>1</v>
      </c>
      <c r="Q24" s="37"/>
      <c r="R24" s="37"/>
      <c r="S24" s="37"/>
      <c r="T24" s="37"/>
      <c r="U24" s="37"/>
      <c r="V24" s="32">
        <f t="shared" si="3"/>
        <v>2</v>
      </c>
      <c r="W24" s="38">
        <f t="shared" si="4"/>
        <v>1</v>
      </c>
      <c r="X24" s="38">
        <f t="shared" si="1"/>
        <v>0.75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85"/>
      <c r="E25" s="85"/>
      <c r="F25" s="86">
        <f t="shared" si="2"/>
        <v>0</v>
      </c>
      <c r="G25" s="85"/>
      <c r="H25" s="87">
        <f t="shared" si="0"/>
        <v>0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>
        <f t="shared" si="3"/>
        <v>0</v>
      </c>
      <c r="W25" s="88" t="e">
        <f t="shared" si="4"/>
        <v>#DIV/0!</v>
      </c>
      <c r="X25" s="88" t="e">
        <f t="shared" si="1"/>
        <v>#DIV/0!</v>
      </c>
      <c r="Y25" s="8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4</v>
      </c>
      <c r="F26" s="32">
        <f t="shared" si="2"/>
        <v>3</v>
      </c>
      <c r="G26" s="37">
        <v>4</v>
      </c>
      <c r="H26" s="43">
        <f t="shared" si="0"/>
        <v>2</v>
      </c>
      <c r="I26" s="37">
        <v>1</v>
      </c>
      <c r="J26" s="37"/>
      <c r="K26" s="37">
        <v>1</v>
      </c>
      <c r="L26" s="37"/>
      <c r="M26" s="37">
        <v>1</v>
      </c>
      <c r="N26" s="37">
        <v>1</v>
      </c>
      <c r="O26" s="37"/>
      <c r="P26" s="37"/>
      <c r="Q26" s="37"/>
      <c r="R26" s="37"/>
      <c r="S26" s="37"/>
      <c r="T26" s="37"/>
      <c r="U26" s="37"/>
      <c r="V26" s="32">
        <f t="shared" si="3"/>
        <v>4</v>
      </c>
      <c r="W26" s="38">
        <f t="shared" si="4"/>
        <v>1.3333333333333333</v>
      </c>
      <c r="X26" s="38">
        <f t="shared" si="1"/>
        <v>0.75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4</v>
      </c>
      <c r="F27" s="32">
        <f t="shared" si="2"/>
        <v>3</v>
      </c>
      <c r="G27" s="37">
        <v>1</v>
      </c>
      <c r="H27" s="43">
        <f t="shared" si="0"/>
        <v>3</v>
      </c>
      <c r="I27" s="37">
        <v>3</v>
      </c>
      <c r="J27" s="37"/>
      <c r="K27" s="37"/>
      <c r="L27" s="37"/>
      <c r="M27" s="37">
        <v>1</v>
      </c>
      <c r="N27" s="37"/>
      <c r="O27" s="37"/>
      <c r="P27" s="37"/>
      <c r="Q27" s="37"/>
      <c r="R27" s="37"/>
      <c r="S27" s="37"/>
      <c r="T27" s="37"/>
      <c r="U27" s="37">
        <v>2</v>
      </c>
      <c r="V27" s="32">
        <f t="shared" si="3"/>
        <v>3</v>
      </c>
      <c r="W27" s="38">
        <f t="shared" si="4"/>
        <v>1</v>
      </c>
      <c r="X27" s="38">
        <f t="shared" si="1"/>
        <v>1</v>
      </c>
      <c r="Y27" s="38">
        <f t="shared" si="5"/>
        <v>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85"/>
      <c r="E28" s="85"/>
      <c r="F28" s="86">
        <f t="shared" si="2"/>
        <v>0</v>
      </c>
      <c r="G28" s="85"/>
      <c r="H28" s="87">
        <f t="shared" si="0"/>
        <v>0</v>
      </c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>
        <f t="shared" si="3"/>
        <v>0</v>
      </c>
      <c r="W28" s="88" t="e">
        <f t="shared" si="4"/>
        <v>#DIV/0!</v>
      </c>
      <c r="X28" s="88" t="e">
        <f t="shared" si="1"/>
        <v>#DIV/0!</v>
      </c>
      <c r="Y28" s="8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85"/>
      <c r="E29" s="85"/>
      <c r="F29" s="86">
        <f t="shared" si="2"/>
        <v>0</v>
      </c>
      <c r="G29" s="85"/>
      <c r="H29" s="87">
        <f t="shared" si="0"/>
        <v>0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>
        <f t="shared" si="3"/>
        <v>0</v>
      </c>
      <c r="W29" s="88" t="e">
        <f t="shared" si="4"/>
        <v>#DIV/0!</v>
      </c>
      <c r="X29" s="88" t="e">
        <f t="shared" si="1"/>
        <v>#DIV/0!</v>
      </c>
      <c r="Y29" s="8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4</v>
      </c>
      <c r="F30" s="32">
        <f t="shared" si="2"/>
        <v>2</v>
      </c>
      <c r="G30" s="37">
        <v>2</v>
      </c>
      <c r="H30" s="43">
        <f t="shared" si="0"/>
        <v>1</v>
      </c>
      <c r="I30" s="37"/>
      <c r="J30" s="37">
        <v>1</v>
      </c>
      <c r="K30" s="37"/>
      <c r="L30" s="37"/>
      <c r="M30" s="37">
        <v>2</v>
      </c>
      <c r="N30" s="37"/>
      <c r="O30" s="37"/>
      <c r="P30" s="37"/>
      <c r="Q30" s="37"/>
      <c r="R30" s="37"/>
      <c r="S30" s="37"/>
      <c r="T30" s="37"/>
      <c r="U30" s="37"/>
      <c r="V30" s="43">
        <f t="shared" si="3"/>
        <v>2</v>
      </c>
      <c r="W30" s="38">
        <f t="shared" si="4"/>
        <v>1</v>
      </c>
      <c r="X30" s="38">
        <f t="shared" si="1"/>
        <v>0.75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0</v>
      </c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4</v>
      </c>
      <c r="F32" s="32">
        <f t="shared" si="2"/>
        <v>4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>
        <v>1</v>
      </c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85"/>
      <c r="E33" s="85"/>
      <c r="F33" s="86">
        <f t="shared" si="2"/>
        <v>0</v>
      </c>
      <c r="G33" s="85"/>
      <c r="H33" s="87">
        <f t="shared" si="0"/>
        <v>0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7">
        <f t="shared" si="3"/>
        <v>0</v>
      </c>
      <c r="W33" s="88" t="e">
        <f t="shared" si="4"/>
        <v>#DIV/0!</v>
      </c>
      <c r="X33" s="88" t="e">
        <f t="shared" si="1"/>
        <v>#DIV/0!</v>
      </c>
      <c r="Y33" s="88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2</v>
      </c>
      <c r="F36" s="37">
        <v>1</v>
      </c>
      <c r="G36" s="37">
        <v>1</v>
      </c>
      <c r="H36" s="37">
        <v>10</v>
      </c>
      <c r="I36" s="37">
        <v>3</v>
      </c>
      <c r="J36" s="37">
        <v>1</v>
      </c>
      <c r="K36" s="37">
        <v>1</v>
      </c>
      <c r="L36" s="37"/>
      <c r="M36" s="37"/>
      <c r="N36" s="37">
        <v>3</v>
      </c>
      <c r="O36" s="37"/>
      <c r="P36" s="37"/>
      <c r="Q36" s="37"/>
      <c r="R36" s="37"/>
      <c r="S36" s="37"/>
      <c r="T36" s="38">
        <f>I36/(H36-K36-L36-M36)</f>
        <v>0.33333333333333331</v>
      </c>
      <c r="U36" s="40">
        <f t="shared" ref="U36:U41" si="6">G36/E36*7</f>
        <v>3.5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ref="T37:T41" si="7">I37/(H37-K37-L37-M37)</f>
        <v>#DIV/0!</v>
      </c>
      <c r="U37" s="40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3</v>
      </c>
      <c r="F38" s="37">
        <v>1</v>
      </c>
      <c r="G38" s="37">
        <v>1</v>
      </c>
      <c r="H38" s="37">
        <v>12</v>
      </c>
      <c r="I38" s="37">
        <v>3</v>
      </c>
      <c r="J38" s="37">
        <v>1</v>
      </c>
      <c r="K38" s="37"/>
      <c r="L38" s="37"/>
      <c r="M38" s="37"/>
      <c r="N38" s="37">
        <v>8</v>
      </c>
      <c r="O38" s="37">
        <v>1</v>
      </c>
      <c r="P38" s="37"/>
      <c r="Q38" s="37"/>
      <c r="R38" s="37"/>
      <c r="S38" s="37"/>
      <c r="T38" s="38">
        <f t="shared" si="7"/>
        <v>0.25</v>
      </c>
      <c r="U38" s="40">
        <f t="shared" si="6"/>
        <v>2.333333333333333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12</v>
      </c>
      <c r="H44" s="44">
        <v>2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42575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42575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159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11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145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167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2</v>
      </c>
      <c r="G13" s="37">
        <v>1</v>
      </c>
      <c r="H13" s="43">
        <f t="shared" ref="H13:H33" si="0">SUM(I13:L13)</f>
        <v>0</v>
      </c>
      <c r="I13" s="37"/>
      <c r="J13" s="37"/>
      <c r="K13" s="37"/>
      <c r="L13" s="37"/>
      <c r="M13" s="37"/>
      <c r="N13" s="37"/>
      <c r="O13" s="37"/>
      <c r="P13" s="37">
        <v>1</v>
      </c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0.33333333333333331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3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2</v>
      </c>
      <c r="G17" s="37">
        <v>1</v>
      </c>
      <c r="H17" s="43">
        <f t="shared" si="0"/>
        <v>0</v>
      </c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3" si="3">I17+2*J17+3*K17+4*L17</f>
        <v>0</v>
      </c>
      <c r="W17" s="38">
        <f t="shared" ref="W17:W33" si="4">(I17+(2*J17)+(3*K17)+(4*L17))/F17</f>
        <v>0</v>
      </c>
      <c r="X17" s="38">
        <f t="shared" si="1"/>
        <v>0.33333333333333331</v>
      </c>
      <c r="Y17" s="38">
        <f t="shared" ref="Y17:Y33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78"/>
      <c r="E18" s="78"/>
      <c r="F18" s="79">
        <f t="shared" si="2"/>
        <v>0</v>
      </c>
      <c r="G18" s="78"/>
      <c r="H18" s="80">
        <f t="shared" si="0"/>
        <v>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>
        <f t="shared" si="3"/>
        <v>0</v>
      </c>
      <c r="W18" s="81" t="e">
        <f t="shared" si="4"/>
        <v>#DIV/0!</v>
      </c>
      <c r="X18" s="81" t="e">
        <f t="shared" si="1"/>
        <v>#DIV/0!</v>
      </c>
      <c r="Y18" s="81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1</v>
      </c>
      <c r="F19" s="32">
        <f t="shared" si="2"/>
        <v>1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1</v>
      </c>
      <c r="W19" s="38">
        <f t="shared" si="4"/>
        <v>1</v>
      </c>
      <c r="X19" s="38">
        <f t="shared" si="1"/>
        <v>1</v>
      </c>
      <c r="Y19" s="38">
        <f t="shared" si="5"/>
        <v>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1</v>
      </c>
      <c r="I20" s="37"/>
      <c r="J20" s="37">
        <v>1</v>
      </c>
      <c r="K20" s="37"/>
      <c r="L20" s="37"/>
      <c r="M20" s="37"/>
      <c r="N20" s="37"/>
      <c r="O20" s="37"/>
      <c r="P20" s="37"/>
      <c r="Q20" s="37">
        <v>1</v>
      </c>
      <c r="R20" s="37"/>
      <c r="S20" s="37"/>
      <c r="T20" s="37"/>
      <c r="U20" s="37">
        <v>2</v>
      </c>
      <c r="V20" s="32">
        <f t="shared" si="3"/>
        <v>2</v>
      </c>
      <c r="W20" s="38">
        <f t="shared" si="4"/>
        <v>1</v>
      </c>
      <c r="X20" s="38">
        <f t="shared" si="1"/>
        <v>0.5</v>
      </c>
      <c r="Y20" s="38">
        <f t="shared" si="5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1</v>
      </c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1</v>
      </c>
      <c r="I24" s="37"/>
      <c r="J24" s="37"/>
      <c r="K24" s="37">
        <v>1</v>
      </c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3</v>
      </c>
      <c r="W24" s="38">
        <f t="shared" si="4"/>
        <v>1.5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78"/>
      <c r="E25" s="78"/>
      <c r="F25" s="79">
        <f t="shared" si="2"/>
        <v>0</v>
      </c>
      <c r="G25" s="78"/>
      <c r="H25" s="80">
        <f t="shared" si="0"/>
        <v>0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>
        <f t="shared" si="3"/>
        <v>0</v>
      </c>
      <c r="W25" s="81" t="e">
        <f t="shared" si="4"/>
        <v>#DIV/0!</v>
      </c>
      <c r="X25" s="81" t="e">
        <f t="shared" si="1"/>
        <v>#DIV/0!</v>
      </c>
      <c r="Y25" s="81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3</v>
      </c>
      <c r="F26" s="32">
        <f t="shared" si="2"/>
        <v>1</v>
      </c>
      <c r="G26" s="37">
        <v>3</v>
      </c>
      <c r="H26" s="43">
        <f t="shared" si="0"/>
        <v>1</v>
      </c>
      <c r="I26" s="37"/>
      <c r="J26" s="37"/>
      <c r="K26" s="37"/>
      <c r="L26" s="37">
        <v>1</v>
      </c>
      <c r="M26" s="37">
        <v>2</v>
      </c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4</v>
      </c>
      <c r="W26" s="38">
        <f t="shared" si="4"/>
        <v>4</v>
      </c>
      <c r="X26" s="38">
        <f t="shared" si="1"/>
        <v>1</v>
      </c>
      <c r="Y26" s="38">
        <f t="shared" si="5"/>
        <v>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2</v>
      </c>
      <c r="G29" s="37">
        <v>1</v>
      </c>
      <c r="H29" s="43">
        <f t="shared" si="0"/>
        <v>1</v>
      </c>
      <c r="I29" s="37"/>
      <c r="J29" s="37">
        <v>1</v>
      </c>
      <c r="K29" s="37"/>
      <c r="L29" s="37"/>
      <c r="M29" s="37">
        <v>1</v>
      </c>
      <c r="N29" s="37">
        <v>1</v>
      </c>
      <c r="O29" s="37"/>
      <c r="P29" s="37"/>
      <c r="Q29" s="37"/>
      <c r="R29" s="37"/>
      <c r="S29" s="37"/>
      <c r="T29" s="37"/>
      <c r="U29" s="37">
        <v>1</v>
      </c>
      <c r="V29" s="32">
        <f t="shared" si="3"/>
        <v>2</v>
      </c>
      <c r="W29" s="38">
        <f t="shared" si="4"/>
        <v>1</v>
      </c>
      <c r="X29" s="38">
        <f t="shared" si="1"/>
        <v>0.66666666666666663</v>
      </c>
      <c r="Y29" s="38">
        <f t="shared" si="5"/>
        <v>0.5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3</v>
      </c>
      <c r="F32" s="32">
        <f t="shared" si="2"/>
        <v>2</v>
      </c>
      <c r="G32" s="37">
        <v>1</v>
      </c>
      <c r="H32" s="43">
        <f t="shared" si="0"/>
        <v>0</v>
      </c>
      <c r="I32" s="37"/>
      <c r="J32" s="37"/>
      <c r="K32" s="37"/>
      <c r="L32" s="37"/>
      <c r="M32" s="37">
        <v>1</v>
      </c>
      <c r="N32" s="37">
        <v>1</v>
      </c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0.33333333333333331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/>
      <c r="F33" s="32">
        <f t="shared" si="2"/>
        <v>0</v>
      </c>
      <c r="G33" s="37"/>
      <c r="H33" s="43">
        <f t="shared" si="0"/>
        <v>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43">
        <f t="shared" si="3"/>
        <v>0</v>
      </c>
      <c r="W33" s="38" t="e">
        <f t="shared" si="4"/>
        <v>#DIV/0!</v>
      </c>
      <c r="X33" s="38" t="e">
        <f t="shared" si="1"/>
        <v>#DIV/0!</v>
      </c>
      <c r="Y33" s="38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8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 t="e">
        <f>I36/(H36-K36-L36-M36)</f>
        <v>#DIV/0!</v>
      </c>
      <c r="U36" s="83" t="e">
        <f t="shared" ref="U36:U41" si="6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5</v>
      </c>
      <c r="F37" s="37">
        <v>1</v>
      </c>
      <c r="G37" s="37">
        <v>1</v>
      </c>
      <c r="H37" s="37">
        <v>20</v>
      </c>
      <c r="I37" s="37">
        <v>5</v>
      </c>
      <c r="J37" s="37">
        <v>0</v>
      </c>
      <c r="K37" s="37">
        <v>0</v>
      </c>
      <c r="L37" s="37">
        <v>0</v>
      </c>
      <c r="M37" s="37">
        <v>0</v>
      </c>
      <c r="N37" s="37">
        <v>6</v>
      </c>
      <c r="O37" s="37">
        <v>1</v>
      </c>
      <c r="P37" s="37"/>
      <c r="Q37" s="37">
        <v>1</v>
      </c>
      <c r="R37" s="37"/>
      <c r="S37" s="37"/>
      <c r="T37" s="38">
        <f t="shared" ref="T37:T41" si="7">I37/(H37-K37-L37-M37)</f>
        <v>0.25</v>
      </c>
      <c r="U37" s="40">
        <f t="shared" si="6"/>
        <v>1.4000000000000001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78"/>
      <c r="E38" s="82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81" t="e">
        <f t="shared" si="7"/>
        <v>#DIV/0!</v>
      </c>
      <c r="U38" s="83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9</v>
      </c>
      <c r="H44" s="44">
        <v>1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42589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42590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169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12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168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170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3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3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1</v>
      </c>
      <c r="F16" s="32">
        <f t="shared" si="2"/>
        <v>1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4</v>
      </c>
      <c r="F17" s="32">
        <f t="shared" si="2"/>
        <v>3</v>
      </c>
      <c r="G17" s="37"/>
      <c r="H17" s="43">
        <f t="shared" si="0"/>
        <v>2</v>
      </c>
      <c r="I17" s="37">
        <v>1</v>
      </c>
      <c r="J17" s="37">
        <v>1</v>
      </c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>
        <v>2</v>
      </c>
      <c r="V17" s="32">
        <f t="shared" ref="V17:V33" si="3">I17+2*J17+3*K17+4*L17</f>
        <v>3</v>
      </c>
      <c r="W17" s="38">
        <f t="shared" ref="W17:W33" si="4">(I17+(2*J17)+(3*K17)+(4*L17))/F17</f>
        <v>1</v>
      </c>
      <c r="X17" s="38">
        <f t="shared" si="1"/>
        <v>0.75</v>
      </c>
      <c r="Y17" s="38">
        <f t="shared" ref="Y17:Y33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4</v>
      </c>
      <c r="F18" s="32">
        <f t="shared" si="2"/>
        <v>4</v>
      </c>
      <c r="G18" s="37">
        <v>1</v>
      </c>
      <c r="H18" s="43">
        <f t="shared" si="0"/>
        <v>2</v>
      </c>
      <c r="I18" s="37">
        <v>2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>
        <v>1</v>
      </c>
      <c r="V18" s="32">
        <f t="shared" si="3"/>
        <v>2</v>
      </c>
      <c r="W18" s="38">
        <f t="shared" si="4"/>
        <v>0.5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0</v>
      </c>
      <c r="G19" s="37">
        <v>1</v>
      </c>
      <c r="H19" s="43">
        <f t="shared" si="0"/>
        <v>0</v>
      </c>
      <c r="I19" s="37"/>
      <c r="J19" s="37"/>
      <c r="K19" s="37"/>
      <c r="L19" s="37"/>
      <c r="M19" s="37">
        <v>2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>
        <f t="shared" si="1"/>
        <v>1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4</v>
      </c>
      <c r="F20" s="32">
        <f t="shared" si="2"/>
        <v>3</v>
      </c>
      <c r="G20" s="37">
        <v>1</v>
      </c>
      <c r="H20" s="43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>
        <v>1</v>
      </c>
      <c r="Q20" s="37"/>
      <c r="R20" s="37"/>
      <c r="S20" s="37">
        <v>1</v>
      </c>
      <c r="T20" s="37"/>
      <c r="U20" s="37"/>
      <c r="V20" s="32">
        <f t="shared" si="3"/>
        <v>1</v>
      </c>
      <c r="W20" s="38">
        <f t="shared" si="4"/>
        <v>0.33333333333333331</v>
      </c>
      <c r="X20" s="38">
        <f t="shared" si="1"/>
        <v>0.5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1</v>
      </c>
      <c r="F22" s="32">
        <f t="shared" si="2"/>
        <v>1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4</v>
      </c>
      <c r="F23" s="32">
        <f t="shared" si="2"/>
        <v>4</v>
      </c>
      <c r="G23" s="37">
        <v>2</v>
      </c>
      <c r="H23" s="43">
        <f t="shared" si="0"/>
        <v>3</v>
      </c>
      <c r="I23" s="37"/>
      <c r="J23" s="37">
        <v>1</v>
      </c>
      <c r="K23" s="37"/>
      <c r="L23" s="37">
        <v>2</v>
      </c>
      <c r="M23" s="37"/>
      <c r="N23" s="37"/>
      <c r="O23" s="37"/>
      <c r="P23" s="37"/>
      <c r="Q23" s="37"/>
      <c r="R23" s="37"/>
      <c r="S23" s="37"/>
      <c r="T23" s="37"/>
      <c r="U23" s="37">
        <v>6</v>
      </c>
      <c r="V23" s="32">
        <f t="shared" si="3"/>
        <v>10</v>
      </c>
      <c r="W23" s="38">
        <f t="shared" si="4"/>
        <v>2.5</v>
      </c>
      <c r="X23" s="38">
        <f t="shared" si="1"/>
        <v>0.75</v>
      </c>
      <c r="Y23" s="38">
        <f t="shared" si="5"/>
        <v>0.75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1</v>
      </c>
      <c r="F24" s="32">
        <f t="shared" si="2"/>
        <v>0</v>
      </c>
      <c r="G24" s="37">
        <v>1</v>
      </c>
      <c r="H24" s="43">
        <f t="shared" si="0"/>
        <v>0</v>
      </c>
      <c r="I24" s="37"/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>
        <f t="shared" si="1"/>
        <v>1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2</v>
      </c>
      <c r="G25" s="37"/>
      <c r="H25" s="43">
        <f t="shared" si="0"/>
        <v>0</v>
      </c>
      <c r="I25" s="37"/>
      <c r="J25" s="37"/>
      <c r="K25" s="37"/>
      <c r="L25" s="37"/>
      <c r="M25" s="37">
        <v>1</v>
      </c>
      <c r="N25" s="37"/>
      <c r="O25" s="37">
        <v>1</v>
      </c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0.33333333333333331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3</v>
      </c>
      <c r="F26" s="32">
        <f t="shared" si="2"/>
        <v>0</v>
      </c>
      <c r="G26" s="37">
        <v>3</v>
      </c>
      <c r="H26" s="43">
        <f t="shared" si="0"/>
        <v>0</v>
      </c>
      <c r="I26" s="37"/>
      <c r="J26" s="37"/>
      <c r="K26" s="37"/>
      <c r="L26" s="37"/>
      <c r="M26" s="37">
        <v>3</v>
      </c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>
        <f t="shared" si="1"/>
        <v>1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4</v>
      </c>
      <c r="F32" s="32">
        <f t="shared" si="2"/>
        <v>2</v>
      </c>
      <c r="G32" s="37">
        <v>1</v>
      </c>
      <c r="H32" s="43">
        <f t="shared" si="0"/>
        <v>0</v>
      </c>
      <c r="I32" s="37"/>
      <c r="J32" s="37"/>
      <c r="K32" s="37"/>
      <c r="L32" s="37"/>
      <c r="M32" s="37">
        <v>2</v>
      </c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0.5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81" t="e">
        <f t="shared" si="4"/>
        <v>#DIV/0!</v>
      </c>
      <c r="X33" s="81" t="e">
        <f t="shared" si="1"/>
        <v>#DIV/0!</v>
      </c>
      <c r="Y33" s="81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8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 t="e">
        <f>I36/(H36-K36-L36-M36)</f>
        <v>#DIV/0!</v>
      </c>
      <c r="U36" s="83" t="e">
        <f t="shared" ref="U36:U41" si="6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7">I37/(H37-K37-L37-M37)</f>
        <v>#DIV/0!</v>
      </c>
      <c r="U37" s="83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5</v>
      </c>
      <c r="F38" s="37">
        <v>0</v>
      </c>
      <c r="G38" s="37">
        <v>0</v>
      </c>
      <c r="H38" s="37">
        <v>16</v>
      </c>
      <c r="I38" s="37">
        <v>0</v>
      </c>
      <c r="J38" s="37"/>
      <c r="K38" s="37">
        <v>1</v>
      </c>
      <c r="L38" s="37"/>
      <c r="M38" s="37"/>
      <c r="N38" s="37"/>
      <c r="O38" s="37">
        <v>1</v>
      </c>
      <c r="P38" s="37"/>
      <c r="Q38" s="37">
        <v>1</v>
      </c>
      <c r="R38" s="37"/>
      <c r="S38" s="37"/>
      <c r="T38" s="38">
        <f t="shared" si="7"/>
        <v>0</v>
      </c>
      <c r="U38" s="40">
        <f t="shared" si="6"/>
        <v>0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10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42589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42590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171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171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13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172</v>
      </c>
      <c r="F9" s="132"/>
      <c r="G9" s="132"/>
      <c r="H9" s="132"/>
      <c r="I9" s="132"/>
      <c r="J9" s="132"/>
      <c r="K9" s="132"/>
      <c r="L9" s="89"/>
      <c r="M9" s="123" t="s">
        <v>9</v>
      </c>
      <c r="N9" s="123"/>
      <c r="O9" s="123"/>
      <c r="P9" s="132" t="s">
        <v>173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3" si="0">SUM(I13:L13)</f>
        <v>0</v>
      </c>
      <c r="I13" s="37"/>
      <c r="J13" s="37"/>
      <c r="K13" s="37"/>
      <c r="L13" s="37"/>
      <c r="M13" s="37"/>
      <c r="N13" s="37">
        <v>1</v>
      </c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3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3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0</v>
      </c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4</v>
      </c>
      <c r="F17" s="32">
        <f t="shared" si="2"/>
        <v>4</v>
      </c>
      <c r="G17" s="37"/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3" si="3">I17+2*J17+3*K17+4*L17</f>
        <v>1</v>
      </c>
      <c r="W17" s="38">
        <f t="shared" ref="W17:W33" si="4">(I17+(2*J17)+(3*K17)+(4*L17))/F17</f>
        <v>0.25</v>
      </c>
      <c r="X17" s="38">
        <f t="shared" si="1"/>
        <v>0.25</v>
      </c>
      <c r="Y17" s="38">
        <f t="shared" ref="Y17:Y33" si="5">H17/F17</f>
        <v>0.25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3">
        <f t="shared" si="0"/>
        <v>1</v>
      </c>
      <c r="I18" s="37"/>
      <c r="J18" s="37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3</v>
      </c>
      <c r="W18" s="38">
        <f t="shared" si="4"/>
        <v>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1</v>
      </c>
      <c r="I19" s="37"/>
      <c r="J19" s="37"/>
      <c r="K19" s="37"/>
      <c r="L19" s="37">
        <v>1</v>
      </c>
      <c r="M19" s="37"/>
      <c r="N19" s="37"/>
      <c r="O19" s="37"/>
      <c r="P19" s="37"/>
      <c r="Q19" s="37"/>
      <c r="R19" s="37"/>
      <c r="S19" s="37">
        <v>1</v>
      </c>
      <c r="T19" s="37"/>
      <c r="U19" s="37">
        <v>1</v>
      </c>
      <c r="V19" s="32">
        <f t="shared" si="3"/>
        <v>4</v>
      </c>
      <c r="W19" s="38">
        <f t="shared" si="4"/>
        <v>1.3333333333333333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2</v>
      </c>
      <c r="F22" s="32">
        <f t="shared" si="2"/>
        <v>2</v>
      </c>
      <c r="G22" s="37"/>
      <c r="H22" s="43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4</v>
      </c>
      <c r="F23" s="32">
        <f t="shared" si="2"/>
        <v>4</v>
      </c>
      <c r="G23" s="37"/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0.25</v>
      </c>
      <c r="X23" s="38">
        <f t="shared" si="1"/>
        <v>0.25</v>
      </c>
      <c r="Y23" s="38">
        <f t="shared" si="5"/>
        <v>0.25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1</v>
      </c>
      <c r="F24" s="32">
        <f t="shared" si="2"/>
        <v>1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1</v>
      </c>
      <c r="G25" s="37"/>
      <c r="H25" s="43">
        <f t="shared" si="0"/>
        <v>1</v>
      </c>
      <c r="I25" s="37"/>
      <c r="J25" s="37">
        <v>1</v>
      </c>
      <c r="K25" s="37"/>
      <c r="L25" s="37"/>
      <c r="M25" s="37">
        <v>1</v>
      </c>
      <c r="N25" s="37"/>
      <c r="O25" s="37"/>
      <c r="P25" s="37"/>
      <c r="Q25" s="37"/>
      <c r="R25" s="37">
        <v>1</v>
      </c>
      <c r="S25" s="37"/>
      <c r="T25" s="37"/>
      <c r="U25" s="37">
        <v>1</v>
      </c>
      <c r="V25" s="32">
        <f t="shared" si="3"/>
        <v>2</v>
      </c>
      <c r="W25" s="38">
        <f t="shared" si="4"/>
        <v>2</v>
      </c>
      <c r="X25" s="38">
        <f t="shared" si="1"/>
        <v>0.66666666666666663</v>
      </c>
      <c r="Y25" s="38">
        <f t="shared" si="5"/>
        <v>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4</v>
      </c>
      <c r="F26" s="32">
        <f t="shared" si="2"/>
        <v>3</v>
      </c>
      <c r="G26" s="37"/>
      <c r="H26" s="43">
        <f t="shared" si="0"/>
        <v>0</v>
      </c>
      <c r="I26" s="37"/>
      <c r="J26" s="37"/>
      <c r="K26" s="37"/>
      <c r="L26" s="37"/>
      <c r="M26" s="37">
        <v>1</v>
      </c>
      <c r="N26" s="37"/>
      <c r="O26" s="37"/>
      <c r="P26" s="37"/>
      <c r="Q26" s="37"/>
      <c r="R26" s="37"/>
      <c r="S26" s="37">
        <v>2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0.25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2</v>
      </c>
      <c r="F32" s="32">
        <f t="shared" si="2"/>
        <v>2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81" t="e">
        <f t="shared" si="4"/>
        <v>#DIV/0!</v>
      </c>
      <c r="X33" s="81" t="e">
        <f t="shared" si="1"/>
        <v>#DIV/0!</v>
      </c>
      <c r="Y33" s="38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4</v>
      </c>
      <c r="F36" s="37">
        <v>6</v>
      </c>
      <c r="G36" s="37">
        <v>6</v>
      </c>
      <c r="H36" s="37">
        <v>22</v>
      </c>
      <c r="I36" s="37">
        <v>9</v>
      </c>
      <c r="J36" s="37">
        <v>2</v>
      </c>
      <c r="K36" s="37">
        <v>1</v>
      </c>
      <c r="L36" s="37"/>
      <c r="M36" s="37"/>
      <c r="N36" s="37">
        <v>6</v>
      </c>
      <c r="O36" s="37"/>
      <c r="P36" s="37">
        <v>1</v>
      </c>
      <c r="Q36" s="37"/>
      <c r="R36" s="37"/>
      <c r="S36" s="37"/>
      <c r="T36" s="38">
        <f>I36/(H36-K36-L36-M36)</f>
        <v>0.42857142857142855</v>
      </c>
      <c r="U36" s="40">
        <f t="shared" ref="U36:U41" si="6">G36/E36*7</f>
        <v>10.5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2</v>
      </c>
      <c r="F37" s="37">
        <v>2</v>
      </c>
      <c r="G37" s="37">
        <v>2</v>
      </c>
      <c r="H37" s="37">
        <v>8</v>
      </c>
      <c r="I37" s="37">
        <v>1</v>
      </c>
      <c r="J37" s="37"/>
      <c r="K37" s="37">
        <v>1</v>
      </c>
      <c r="L37" s="37">
        <v>1</v>
      </c>
      <c r="M37" s="37"/>
      <c r="N37" s="37"/>
      <c r="O37" s="37"/>
      <c r="P37" s="37"/>
      <c r="Q37" s="37"/>
      <c r="R37" s="37"/>
      <c r="S37" s="37"/>
      <c r="T37" s="38">
        <f t="shared" ref="T37:T41" si="7">I37/(H37-K37-L37-M37)</f>
        <v>0.16666666666666666</v>
      </c>
      <c r="U37" s="40">
        <f t="shared" si="6"/>
        <v>7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/>
      <c r="D44" s="44">
        <v>1</v>
      </c>
      <c r="E44" s="44"/>
      <c r="F44" s="45"/>
      <c r="G44" s="44">
        <v>2</v>
      </c>
      <c r="H44" s="44">
        <v>8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42592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42595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174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174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14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152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1</v>
      </c>
      <c r="F13" s="32">
        <f>E13-M13-P13-Q13-R13</f>
        <v>1</v>
      </c>
      <c r="G13" s="37"/>
      <c r="H13" s="43">
        <f t="shared" ref="H13:H33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1</v>
      </c>
      <c r="F14" s="32">
        <f>E14-M14-P14-Q14-R14</f>
        <v>1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3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78"/>
      <c r="E17" s="78"/>
      <c r="F17" s="79">
        <f t="shared" si="2"/>
        <v>0</v>
      </c>
      <c r="G17" s="78"/>
      <c r="H17" s="80">
        <f t="shared" si="0"/>
        <v>0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>
        <f t="shared" ref="V17:V33" si="3">I17+2*J17+3*K17+4*L17</f>
        <v>0</v>
      </c>
      <c r="W17" s="81" t="e">
        <f t="shared" ref="W17:W33" si="4">(I17+(2*J17)+(3*K17)+(4*L17))/F17</f>
        <v>#DIV/0!</v>
      </c>
      <c r="X17" s="81" t="e">
        <f t="shared" si="1"/>
        <v>#DIV/0!</v>
      </c>
      <c r="Y17" s="81" t="e">
        <f t="shared" ref="Y17:Y33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1</v>
      </c>
      <c r="F18" s="32">
        <f t="shared" si="2"/>
        <v>1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2">
        <f t="shared" si="3"/>
        <v>1</v>
      </c>
      <c r="W20" s="38">
        <f t="shared" si="4"/>
        <v>0.5</v>
      </c>
      <c r="X20" s="38">
        <f t="shared" si="1"/>
        <v>0.66666666666666663</v>
      </c>
      <c r="Y20" s="38">
        <f t="shared" si="5"/>
        <v>0.5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8"/>
      <c r="E22" s="78"/>
      <c r="F22" s="79">
        <f t="shared" si="2"/>
        <v>0</v>
      </c>
      <c r="G22" s="78"/>
      <c r="H22" s="80">
        <f t="shared" si="0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>
        <f t="shared" si="3"/>
        <v>0</v>
      </c>
      <c r="W22" s="81" t="e">
        <f t="shared" si="4"/>
        <v>#DIV/0!</v>
      </c>
      <c r="X22" s="81" t="e">
        <f t="shared" si="1"/>
        <v>#DIV/0!</v>
      </c>
      <c r="Y22" s="81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0</v>
      </c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3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2</v>
      </c>
      <c r="F26" s="32">
        <f t="shared" si="2"/>
        <v>2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2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2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2</v>
      </c>
      <c r="F32" s="32">
        <f t="shared" si="2"/>
        <v>2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2</v>
      </c>
      <c r="F33" s="32">
        <f t="shared" si="2"/>
        <v>1</v>
      </c>
      <c r="G33" s="37"/>
      <c r="H33" s="43">
        <f t="shared" si="0"/>
        <v>0</v>
      </c>
      <c r="I33" s="37"/>
      <c r="J33" s="37"/>
      <c r="K33" s="37"/>
      <c r="L33" s="37"/>
      <c r="M33" s="37">
        <v>1</v>
      </c>
      <c r="N33" s="37"/>
      <c r="O33" s="37"/>
      <c r="P33" s="37"/>
      <c r="Q33" s="37"/>
      <c r="R33" s="37"/>
      <c r="S33" s="37"/>
      <c r="T33" s="37"/>
      <c r="U33" s="37"/>
      <c r="V33" s="43">
        <f t="shared" si="3"/>
        <v>0</v>
      </c>
      <c r="W33" s="38">
        <f t="shared" si="4"/>
        <v>0</v>
      </c>
      <c r="X33" s="38">
        <f t="shared" si="1"/>
        <v>0.5</v>
      </c>
      <c r="Y33" s="38">
        <f t="shared" si="5"/>
        <v>0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1.3</v>
      </c>
      <c r="F36" s="37">
        <v>0</v>
      </c>
      <c r="G36" s="37">
        <v>0</v>
      </c>
      <c r="H36" s="37">
        <v>5</v>
      </c>
      <c r="I36" s="37">
        <v>1</v>
      </c>
      <c r="J36" s="37"/>
      <c r="K36" s="37"/>
      <c r="L36" s="37"/>
      <c r="M36" s="37"/>
      <c r="N36" s="37">
        <v>3</v>
      </c>
      <c r="O36" s="37"/>
      <c r="P36" s="37"/>
      <c r="Q36" s="37"/>
      <c r="R36" s="37"/>
      <c r="S36" s="37"/>
      <c r="T36" s="38">
        <f>I36/(H36-K36-L36-M36)</f>
        <v>0.2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5.7</v>
      </c>
      <c r="F37" s="37">
        <v>5</v>
      </c>
      <c r="G37" s="37">
        <v>5</v>
      </c>
      <c r="H37" s="37">
        <v>24</v>
      </c>
      <c r="I37" s="37">
        <v>7</v>
      </c>
      <c r="J37" s="37"/>
      <c r="K37" s="37">
        <v>1</v>
      </c>
      <c r="L37" s="37">
        <v>1</v>
      </c>
      <c r="M37" s="37"/>
      <c r="N37" s="37">
        <v>5</v>
      </c>
      <c r="O37" s="37"/>
      <c r="P37" s="37">
        <v>1</v>
      </c>
      <c r="Q37" s="37"/>
      <c r="R37" s="37"/>
      <c r="S37" s="37"/>
      <c r="T37" s="38">
        <f t="shared" ref="T37:T41" si="7">I37/(H37-K37-L37-M37)</f>
        <v>0.31818181818181818</v>
      </c>
      <c r="U37" s="40">
        <f t="shared" si="6"/>
        <v>6.140350877192982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/>
      <c r="D44" s="44">
        <v>1</v>
      </c>
      <c r="E44" s="44"/>
      <c r="F44" s="45"/>
      <c r="G44" s="44">
        <v>0</v>
      </c>
      <c r="H44" s="44">
        <v>5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42594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42595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171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15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147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175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3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3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2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>
        <v>1</v>
      </c>
      <c r="V17" s="32">
        <f t="shared" ref="V17:V33" si="3">I17+2*J17+3*K17+4*L17</f>
        <v>1</v>
      </c>
      <c r="W17" s="38">
        <f t="shared" ref="W17:W33" si="4">(I17+(2*J17)+(3*K17)+(4*L17))/F17</f>
        <v>0.5</v>
      </c>
      <c r="X17" s="38">
        <f t="shared" si="1"/>
        <v>0.66666666666666663</v>
      </c>
      <c r="Y17" s="38">
        <f t="shared" ref="Y17:Y33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2</v>
      </c>
      <c r="F18" s="32">
        <f t="shared" si="2"/>
        <v>2</v>
      </c>
      <c r="G18" s="37"/>
      <c r="H18" s="43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>
        <v>1</v>
      </c>
      <c r="V18" s="32">
        <f t="shared" si="3"/>
        <v>1</v>
      </c>
      <c r="W18" s="38">
        <f t="shared" si="4"/>
        <v>0.5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1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0</v>
      </c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3</v>
      </c>
      <c r="F22" s="32">
        <f t="shared" si="2"/>
        <v>3</v>
      </c>
      <c r="G22" s="37">
        <v>2</v>
      </c>
      <c r="H22" s="43">
        <f t="shared" si="0"/>
        <v>2</v>
      </c>
      <c r="I22" s="37">
        <v>1</v>
      </c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2</v>
      </c>
      <c r="V22" s="32">
        <f t="shared" si="3"/>
        <v>3</v>
      </c>
      <c r="W22" s="38">
        <f t="shared" si="4"/>
        <v>1</v>
      </c>
      <c r="X22" s="38">
        <f t="shared" si="1"/>
        <v>0.66666666666666663</v>
      </c>
      <c r="Y22" s="38">
        <f t="shared" si="5"/>
        <v>0.66666666666666663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0</v>
      </c>
      <c r="I24" s="37"/>
      <c r="J24" s="37"/>
      <c r="K24" s="37"/>
      <c r="L24" s="37"/>
      <c r="M24" s="37"/>
      <c r="N24" s="37"/>
      <c r="O24" s="37">
        <v>1</v>
      </c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78"/>
      <c r="E25" s="78"/>
      <c r="F25" s="79">
        <f t="shared" si="2"/>
        <v>0</v>
      </c>
      <c r="G25" s="78"/>
      <c r="H25" s="80">
        <f t="shared" si="0"/>
        <v>0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>
        <f t="shared" si="3"/>
        <v>0</v>
      </c>
      <c r="W25" s="81" t="e">
        <f t="shared" si="4"/>
        <v>#DIV/0!</v>
      </c>
      <c r="X25" s="81" t="e">
        <f t="shared" si="1"/>
        <v>#DIV/0!</v>
      </c>
      <c r="Y25" s="81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3</v>
      </c>
      <c r="F26" s="32">
        <f t="shared" si="2"/>
        <v>3</v>
      </c>
      <c r="G26" s="37">
        <v>2</v>
      </c>
      <c r="H26" s="43">
        <f t="shared" si="0"/>
        <v>2</v>
      </c>
      <c r="I26" s="37"/>
      <c r="J26" s="37">
        <v>1</v>
      </c>
      <c r="K26" s="37">
        <v>1</v>
      </c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5</v>
      </c>
      <c r="W26" s="38">
        <f t="shared" si="4"/>
        <v>1.6666666666666667</v>
      </c>
      <c r="X26" s="38">
        <f t="shared" si="1"/>
        <v>0.66666666666666663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2</v>
      </c>
      <c r="G27" s="37"/>
      <c r="H27" s="43">
        <f t="shared" si="0"/>
        <v>2</v>
      </c>
      <c r="I27" s="37">
        <v>1</v>
      </c>
      <c r="J27" s="37">
        <v>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>
        <v>1</v>
      </c>
      <c r="V27" s="32">
        <f t="shared" si="3"/>
        <v>3</v>
      </c>
      <c r="W27" s="38">
        <f t="shared" si="4"/>
        <v>1.5</v>
      </c>
      <c r="X27" s="38">
        <f t="shared" si="1"/>
        <v>1</v>
      </c>
      <c r="Y27" s="38">
        <f t="shared" si="5"/>
        <v>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1</v>
      </c>
      <c r="F30" s="32">
        <f t="shared" si="2"/>
        <v>1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3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>
        <v>1</v>
      </c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>
        <f t="shared" si="1"/>
        <v>1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78"/>
      <c r="E32" s="78"/>
      <c r="F32" s="79">
        <f t="shared" si="2"/>
        <v>0</v>
      </c>
      <c r="G32" s="78"/>
      <c r="H32" s="80">
        <f t="shared" si="0"/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>
        <f t="shared" si="3"/>
        <v>0</v>
      </c>
      <c r="W32" s="81" t="e">
        <f t="shared" si="4"/>
        <v>#DIV/0!</v>
      </c>
      <c r="X32" s="81" t="e">
        <f t="shared" si="1"/>
        <v>#DIV/0!</v>
      </c>
      <c r="Y32" s="81" t="e">
        <f t="shared" si="5"/>
        <v>#DIV/0!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2</v>
      </c>
      <c r="F33" s="32">
        <f t="shared" si="2"/>
        <v>2</v>
      </c>
      <c r="G33" s="37">
        <v>1</v>
      </c>
      <c r="H33" s="43">
        <f t="shared" si="0"/>
        <v>0</v>
      </c>
      <c r="I33" s="37"/>
      <c r="J33" s="37"/>
      <c r="K33" s="37"/>
      <c r="L33" s="37"/>
      <c r="M33" s="37"/>
      <c r="N33" s="37">
        <v>1</v>
      </c>
      <c r="O33" s="37"/>
      <c r="P33" s="37"/>
      <c r="Q33" s="37"/>
      <c r="R33" s="37"/>
      <c r="S33" s="37">
        <v>1</v>
      </c>
      <c r="T33" s="37"/>
      <c r="U33" s="37"/>
      <c r="V33" s="43">
        <f t="shared" si="3"/>
        <v>0</v>
      </c>
      <c r="W33" s="38">
        <f t="shared" si="4"/>
        <v>0</v>
      </c>
      <c r="X33" s="38">
        <f t="shared" si="1"/>
        <v>0</v>
      </c>
      <c r="Y33" s="38">
        <f t="shared" si="5"/>
        <v>0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5</v>
      </c>
      <c r="F36" s="37">
        <v>0</v>
      </c>
      <c r="G36" s="37">
        <v>0</v>
      </c>
      <c r="H36" s="37">
        <v>24</v>
      </c>
      <c r="I36" s="37">
        <v>2</v>
      </c>
      <c r="J36" s="37"/>
      <c r="K36" s="37">
        <v>5</v>
      </c>
      <c r="L36" s="37">
        <v>2</v>
      </c>
      <c r="M36" s="37"/>
      <c r="N36" s="37">
        <v>9</v>
      </c>
      <c r="O36" s="37">
        <v>1</v>
      </c>
      <c r="P36" s="37"/>
      <c r="Q36" s="37"/>
      <c r="R36" s="37"/>
      <c r="S36" s="37"/>
      <c r="T36" s="38">
        <f>I36/(H36-K36-L36-M36)</f>
        <v>0.11764705882352941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ref="T37:T41" si="7">I37/(H37-K37-L37-M37)</f>
        <v>#DIV/0!</v>
      </c>
      <c r="U37" s="40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7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42596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42596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144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16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176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177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2</v>
      </c>
      <c r="F13" s="32">
        <f>E13-M13-P13-Q13-R13</f>
        <v>2</v>
      </c>
      <c r="G13" s="37"/>
      <c r="H13" s="43">
        <f t="shared" ref="H13:H33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3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2</v>
      </c>
      <c r="F16" s="32">
        <f t="shared" si="2"/>
        <v>2</v>
      </c>
      <c r="G16" s="37">
        <v>1</v>
      </c>
      <c r="H16" s="43">
        <f t="shared" si="0"/>
        <v>0</v>
      </c>
      <c r="I16" s="37"/>
      <c r="J16" s="37"/>
      <c r="K16" s="37"/>
      <c r="L16" s="37"/>
      <c r="M16" s="37"/>
      <c r="N16" s="37">
        <v>1</v>
      </c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2</v>
      </c>
      <c r="F17" s="32">
        <f t="shared" si="2"/>
        <v>1</v>
      </c>
      <c r="G17" s="37"/>
      <c r="H17" s="43">
        <f t="shared" si="0"/>
        <v>0</v>
      </c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3" si="3">I17+2*J17+3*K17+4*L17</f>
        <v>0</v>
      </c>
      <c r="W17" s="38">
        <f t="shared" ref="W17:W33" si="4">(I17+(2*J17)+(3*K17)+(4*L17))/F17</f>
        <v>0</v>
      </c>
      <c r="X17" s="38">
        <f t="shared" si="1"/>
        <v>0.5</v>
      </c>
      <c r="Y17" s="38">
        <f t="shared" ref="Y17:Y33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2</v>
      </c>
      <c r="F18" s="32">
        <f t="shared" si="2"/>
        <v>2</v>
      </c>
      <c r="G18" s="37"/>
      <c r="H18" s="43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0.5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1</v>
      </c>
      <c r="I19" s="37"/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2</v>
      </c>
      <c r="W19" s="38">
        <f t="shared" si="4"/>
        <v>1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78"/>
      <c r="E20" s="78"/>
      <c r="F20" s="79">
        <f t="shared" si="2"/>
        <v>0</v>
      </c>
      <c r="G20" s="78"/>
      <c r="H20" s="80">
        <f t="shared" si="0"/>
        <v>0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>
        <f t="shared" si="3"/>
        <v>0</v>
      </c>
      <c r="W20" s="81" t="e">
        <f t="shared" si="4"/>
        <v>#DIV/0!</v>
      </c>
      <c r="X20" s="81" t="e">
        <f t="shared" si="1"/>
        <v>#DIV/0!</v>
      </c>
      <c r="Y20" s="81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v>1</v>
      </c>
      <c r="V21" s="32">
        <f t="shared" si="3"/>
        <v>1</v>
      </c>
      <c r="W21" s="38">
        <f t="shared" si="4"/>
        <v>0.33333333333333331</v>
      </c>
      <c r="X21" s="38">
        <f t="shared" si="1"/>
        <v>0.33333333333333331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3</v>
      </c>
      <c r="F22" s="32">
        <f t="shared" si="2"/>
        <v>3</v>
      </c>
      <c r="G22" s="37"/>
      <c r="H22" s="43">
        <f t="shared" si="0"/>
        <v>2</v>
      </c>
      <c r="I22" s="37">
        <v>2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2</v>
      </c>
      <c r="W22" s="38">
        <f t="shared" si="4"/>
        <v>0.66666666666666663</v>
      </c>
      <c r="X22" s="38">
        <f t="shared" si="1"/>
        <v>0.66666666666666663</v>
      </c>
      <c r="Y22" s="38">
        <f t="shared" si="5"/>
        <v>0.66666666666666663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3</v>
      </c>
      <c r="F23" s="32">
        <f t="shared" si="2"/>
        <v>3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0</v>
      </c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78"/>
      <c r="E25" s="78"/>
      <c r="F25" s="79">
        <f t="shared" si="2"/>
        <v>0</v>
      </c>
      <c r="G25" s="78"/>
      <c r="H25" s="80">
        <f t="shared" si="0"/>
        <v>0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>
        <f t="shared" si="3"/>
        <v>0</v>
      </c>
      <c r="W25" s="81" t="e">
        <f t="shared" si="4"/>
        <v>#DIV/0!</v>
      </c>
      <c r="X25" s="81" t="e">
        <f t="shared" si="1"/>
        <v>#DIV/0!</v>
      </c>
      <c r="Y25" s="81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2</v>
      </c>
      <c r="F26" s="32">
        <f t="shared" si="2"/>
        <v>2</v>
      </c>
      <c r="G26" s="37">
        <v>1</v>
      </c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1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>
        <v>1</v>
      </c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2</v>
      </c>
      <c r="F29" s="32">
        <f t="shared" si="2"/>
        <v>2</v>
      </c>
      <c r="G29" s="37">
        <v>1</v>
      </c>
      <c r="H29" s="43">
        <f t="shared" si="0"/>
        <v>1</v>
      </c>
      <c r="I29" s="37"/>
      <c r="J29" s="37">
        <v>1</v>
      </c>
      <c r="K29" s="37"/>
      <c r="L29" s="37"/>
      <c r="M29" s="37"/>
      <c r="N29" s="37">
        <v>1</v>
      </c>
      <c r="O29" s="37"/>
      <c r="P29" s="37"/>
      <c r="Q29" s="37"/>
      <c r="R29" s="37"/>
      <c r="S29" s="37"/>
      <c r="T29" s="37"/>
      <c r="U29" s="37"/>
      <c r="V29" s="32">
        <f t="shared" si="3"/>
        <v>2</v>
      </c>
      <c r="W29" s="38">
        <f t="shared" si="4"/>
        <v>1</v>
      </c>
      <c r="X29" s="38">
        <f t="shared" si="1"/>
        <v>0.5</v>
      </c>
      <c r="Y29" s="38">
        <f t="shared" si="5"/>
        <v>0.5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1</v>
      </c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>
        <v>1</v>
      </c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1</v>
      </c>
      <c r="G31" s="37">
        <v>1</v>
      </c>
      <c r="H31" s="43">
        <f t="shared" si="0"/>
        <v>1</v>
      </c>
      <c r="I31" s="37">
        <v>1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1</v>
      </c>
      <c r="W31" s="38">
        <f t="shared" si="4"/>
        <v>1</v>
      </c>
      <c r="X31" s="38">
        <f t="shared" si="1"/>
        <v>1</v>
      </c>
      <c r="Y31" s="38">
        <f t="shared" si="5"/>
        <v>1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78"/>
      <c r="E32" s="78"/>
      <c r="F32" s="79">
        <f t="shared" si="2"/>
        <v>0</v>
      </c>
      <c r="G32" s="78"/>
      <c r="H32" s="80">
        <f t="shared" si="0"/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>
        <f t="shared" si="3"/>
        <v>0</v>
      </c>
      <c r="W32" s="81" t="e">
        <f t="shared" si="4"/>
        <v>#DIV/0!</v>
      </c>
      <c r="X32" s="81" t="e">
        <f t="shared" si="1"/>
        <v>#DIV/0!</v>
      </c>
      <c r="Y32" s="81" t="e">
        <f t="shared" si="5"/>
        <v>#DIV/0!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3</v>
      </c>
      <c r="F33" s="32">
        <f t="shared" si="2"/>
        <v>3</v>
      </c>
      <c r="G33" s="37"/>
      <c r="H33" s="43">
        <f t="shared" si="0"/>
        <v>1</v>
      </c>
      <c r="I33" s="37"/>
      <c r="J33" s="37">
        <v>1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>
        <v>2</v>
      </c>
      <c r="V33" s="43">
        <f t="shared" si="3"/>
        <v>2</v>
      </c>
      <c r="W33" s="38">
        <f t="shared" si="4"/>
        <v>0.66666666666666663</v>
      </c>
      <c r="X33" s="38">
        <f t="shared" si="1"/>
        <v>0.33333333333333331</v>
      </c>
      <c r="Y33" s="38">
        <f t="shared" si="5"/>
        <v>0.33333333333333331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4</v>
      </c>
      <c r="F36" s="37">
        <v>0</v>
      </c>
      <c r="G36" s="37">
        <v>0</v>
      </c>
      <c r="H36" s="37">
        <v>14</v>
      </c>
      <c r="I36" s="37">
        <v>2</v>
      </c>
      <c r="J36" s="37"/>
      <c r="K36" s="37"/>
      <c r="L36" s="37"/>
      <c r="M36" s="37"/>
      <c r="N36" s="37">
        <v>7</v>
      </c>
      <c r="O36" s="37">
        <v>1</v>
      </c>
      <c r="P36" s="37"/>
      <c r="Q36" s="37"/>
      <c r="R36" s="37"/>
      <c r="S36" s="37"/>
      <c r="T36" s="38">
        <f>I36/(H36-K36-L36-M36)</f>
        <v>0.14285714285714285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7">I37/(H37-K37-L37-M37)</f>
        <v>#DIV/0!</v>
      </c>
      <c r="U37" s="83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3</v>
      </c>
      <c r="F38" s="37">
        <v>4</v>
      </c>
      <c r="G38" s="37">
        <v>4</v>
      </c>
      <c r="H38" s="37">
        <v>14</v>
      </c>
      <c r="I38" s="37">
        <v>3</v>
      </c>
      <c r="J38" s="37"/>
      <c r="K38" s="37">
        <v>1</v>
      </c>
      <c r="L38" s="37">
        <v>1</v>
      </c>
      <c r="M38" s="37"/>
      <c r="N38" s="37">
        <v>3</v>
      </c>
      <c r="O38" s="37"/>
      <c r="P38" s="37"/>
      <c r="Q38" s="37"/>
      <c r="R38" s="37"/>
      <c r="S38" s="37"/>
      <c r="T38" s="38">
        <f t="shared" si="7"/>
        <v>0.25</v>
      </c>
      <c r="U38" s="40">
        <f t="shared" si="6"/>
        <v>9.3333333333333321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5</v>
      </c>
      <c r="H44" s="44">
        <v>4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42601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42602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149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17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178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179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2</v>
      </c>
      <c r="F13" s="32">
        <f>E13-M13-P13-Q13-R13</f>
        <v>1</v>
      </c>
      <c r="G13" s="37"/>
      <c r="H13" s="43">
        <f t="shared" ref="H13:H33" si="0">SUM(I13:L13)</f>
        <v>1</v>
      </c>
      <c r="I13" s="37"/>
      <c r="J13" s="37">
        <v>1</v>
      </c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2</v>
      </c>
      <c r="W13" s="38">
        <f>(I13+(2*J13)+(3*K13)+(4*L13))/F13</f>
        <v>2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0</v>
      </c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3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/>
      <c r="E15" s="37"/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3" si="3">I17+2*J17+3*K17+4*L17</f>
        <v>0</v>
      </c>
      <c r="W17" s="38" t="e">
        <f t="shared" ref="W17:W33" si="4">(I17+(2*J17)+(3*K17)+(4*L17))/F17</f>
        <v>#DIV/0!</v>
      </c>
      <c r="X17" s="38" t="e">
        <f t="shared" si="1"/>
        <v>#DIV/0!</v>
      </c>
      <c r="Y17" s="38" t="e">
        <f t="shared" ref="Y17:Y33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1</v>
      </c>
      <c r="F19" s="32">
        <f t="shared" si="2"/>
        <v>1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1</v>
      </c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2</v>
      </c>
      <c r="G21" s="37">
        <v>1</v>
      </c>
      <c r="H21" s="43">
        <f t="shared" si="0"/>
        <v>0</v>
      </c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0.33333333333333331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2</v>
      </c>
      <c r="F23" s="32">
        <f t="shared" si="2"/>
        <v>2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>
        <v>1</v>
      </c>
      <c r="P23" s="37"/>
      <c r="Q23" s="37"/>
      <c r="R23" s="37"/>
      <c r="S23" s="37"/>
      <c r="T23" s="37"/>
      <c r="U23" s="37">
        <v>1</v>
      </c>
      <c r="V23" s="32">
        <f t="shared" si="3"/>
        <v>1</v>
      </c>
      <c r="W23" s="38">
        <f t="shared" si="4"/>
        <v>0.5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3</v>
      </c>
      <c r="G25" s="37">
        <v>1</v>
      </c>
      <c r="H25" s="43">
        <f t="shared" si="0"/>
        <v>1</v>
      </c>
      <c r="I25" s="37"/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>
        <v>2</v>
      </c>
      <c r="V25" s="32">
        <f t="shared" si="3"/>
        <v>2</v>
      </c>
      <c r="W25" s="38">
        <f t="shared" si="4"/>
        <v>0.66666666666666663</v>
      </c>
      <c r="X25" s="38">
        <f t="shared" si="1"/>
        <v>0.33333333333333331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3</v>
      </c>
      <c r="F27" s="32">
        <f t="shared" si="2"/>
        <v>1</v>
      </c>
      <c r="G27" s="37">
        <v>1</v>
      </c>
      <c r="H27" s="43">
        <f t="shared" si="0"/>
        <v>0</v>
      </c>
      <c r="I27" s="37"/>
      <c r="J27" s="37"/>
      <c r="K27" s="37"/>
      <c r="L27" s="37"/>
      <c r="M27" s="37">
        <v>1</v>
      </c>
      <c r="N27" s="37"/>
      <c r="O27" s="37"/>
      <c r="P27" s="37"/>
      <c r="Q27" s="37">
        <v>1</v>
      </c>
      <c r="R27" s="37"/>
      <c r="S27" s="37">
        <v>1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0.5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1</v>
      </c>
      <c r="G29" s="37">
        <v>1</v>
      </c>
      <c r="H29" s="43">
        <f t="shared" si="0"/>
        <v>0</v>
      </c>
      <c r="I29" s="37"/>
      <c r="J29" s="37"/>
      <c r="K29" s="37"/>
      <c r="L29" s="37"/>
      <c r="M29" s="37">
        <v>2</v>
      </c>
      <c r="N29" s="37"/>
      <c r="O29" s="37"/>
      <c r="P29" s="37"/>
      <c r="Q29" s="37"/>
      <c r="R29" s="37"/>
      <c r="S29" s="37">
        <v>1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0.66666666666666663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2</v>
      </c>
      <c r="F30" s="32">
        <f t="shared" si="2"/>
        <v>2</v>
      </c>
      <c r="G30" s="37">
        <v>1</v>
      </c>
      <c r="H30" s="43">
        <f t="shared" si="0"/>
        <v>1</v>
      </c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1</v>
      </c>
      <c r="V30" s="43">
        <f t="shared" si="3"/>
        <v>2</v>
      </c>
      <c r="W30" s="38">
        <f t="shared" si="4"/>
        <v>1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2</v>
      </c>
      <c r="F32" s="32">
        <f t="shared" si="2"/>
        <v>1</v>
      </c>
      <c r="G32" s="37"/>
      <c r="H32" s="43">
        <f t="shared" si="0"/>
        <v>0</v>
      </c>
      <c r="I32" s="37"/>
      <c r="J32" s="37"/>
      <c r="K32" s="37"/>
      <c r="L32" s="37"/>
      <c r="M32" s="37">
        <v>1</v>
      </c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0.5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2</v>
      </c>
      <c r="F33" s="32">
        <f t="shared" si="2"/>
        <v>2</v>
      </c>
      <c r="G33" s="37"/>
      <c r="H33" s="43">
        <f t="shared" si="0"/>
        <v>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43">
        <f t="shared" si="3"/>
        <v>0</v>
      </c>
      <c r="W33" s="38">
        <f t="shared" si="4"/>
        <v>0</v>
      </c>
      <c r="X33" s="38">
        <f t="shared" si="1"/>
        <v>0</v>
      </c>
      <c r="Y33" s="38">
        <f t="shared" si="5"/>
        <v>0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5</v>
      </c>
      <c r="F36" s="37">
        <v>0</v>
      </c>
      <c r="G36" s="37">
        <v>0</v>
      </c>
      <c r="H36" s="37">
        <v>19</v>
      </c>
      <c r="I36" s="37">
        <v>2</v>
      </c>
      <c r="J36" s="37"/>
      <c r="K36" s="37">
        <v>1</v>
      </c>
      <c r="L36" s="37"/>
      <c r="M36" s="37"/>
      <c r="N36" s="37">
        <v>10</v>
      </c>
      <c r="O36" s="37">
        <v>1</v>
      </c>
      <c r="P36" s="37"/>
      <c r="Q36" s="37">
        <v>1</v>
      </c>
      <c r="R36" s="37"/>
      <c r="S36" s="37"/>
      <c r="T36" s="38">
        <f>I36/(H36-K36-L36-M36)</f>
        <v>0.1111111111111111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ref="T37:T41" si="7">I37/(H37-K37-L37-M37)</f>
        <v>#DIV/0!</v>
      </c>
      <c r="U37" s="40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6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42601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42603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169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18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180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181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2</v>
      </c>
      <c r="G13" s="37"/>
      <c r="H13" s="43">
        <f t="shared" ref="H13:H33" si="0">SUM(I13:L13)</f>
        <v>1</v>
      </c>
      <c r="I13" s="37">
        <v>1</v>
      </c>
      <c r="J13" s="37"/>
      <c r="K13" s="37"/>
      <c r="L13" s="37"/>
      <c r="M13" s="37">
        <v>1</v>
      </c>
      <c r="N13" s="37"/>
      <c r="O13" s="37">
        <v>1</v>
      </c>
      <c r="P13" s="37"/>
      <c r="Q13" s="37"/>
      <c r="R13" s="37"/>
      <c r="S13" s="37"/>
      <c r="T13" s="37"/>
      <c r="U13" s="37"/>
      <c r="V13" s="32">
        <f>I13+2*J13+3*K13+4*L13</f>
        <v>1</v>
      </c>
      <c r="W13" s="38">
        <f>(I13+(2*J13)+(3*K13)+(4*L13))/F13</f>
        <v>0.5</v>
      </c>
      <c r="X13" s="38">
        <f>(H13+M13+P13)/(F13+M13+P13+R13)</f>
        <v>0.66666666666666663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1</v>
      </c>
      <c r="F14" s="32">
        <f>E14-M14-P14-Q14-R14</f>
        <v>1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3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3" si="3">I17+2*J17+3*K17+4*L17</f>
        <v>0</v>
      </c>
      <c r="W17" s="38" t="e">
        <f t="shared" ref="W17:W33" si="4">(I17+(2*J17)+(3*K17)+(4*L17))/F17</f>
        <v>#DIV/0!</v>
      </c>
      <c r="X17" s="38" t="e">
        <f t="shared" si="1"/>
        <v>#DIV/0!</v>
      </c>
      <c r="Y17" s="38" t="e">
        <f t="shared" ref="Y17:Y33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2</v>
      </c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1</v>
      </c>
      <c r="F20" s="32">
        <f t="shared" si="2"/>
        <v>1</v>
      </c>
      <c r="G20" s="37">
        <v>1</v>
      </c>
      <c r="H20" s="43">
        <f t="shared" si="0"/>
        <v>0</v>
      </c>
      <c r="I20" s="37"/>
      <c r="J20" s="37"/>
      <c r="K20" s="37"/>
      <c r="L20" s="37"/>
      <c r="M20" s="37"/>
      <c r="N20" s="37">
        <v>1</v>
      </c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2</v>
      </c>
      <c r="F21" s="32">
        <f t="shared" si="2"/>
        <v>2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2</v>
      </c>
      <c r="F22" s="32">
        <f t="shared" si="2"/>
        <v>1</v>
      </c>
      <c r="G22" s="37">
        <v>1</v>
      </c>
      <c r="H22" s="43">
        <f t="shared" si="0"/>
        <v>0</v>
      </c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0.5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3</v>
      </c>
      <c r="F26" s="32">
        <f t="shared" si="2"/>
        <v>2</v>
      </c>
      <c r="G26" s="37"/>
      <c r="H26" s="43">
        <f t="shared" si="0"/>
        <v>1</v>
      </c>
      <c r="I26" s="37"/>
      <c r="J26" s="37">
        <v>1</v>
      </c>
      <c r="K26" s="37"/>
      <c r="L26" s="37"/>
      <c r="M26" s="37">
        <v>1</v>
      </c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2</v>
      </c>
      <c r="W26" s="38">
        <f t="shared" si="4"/>
        <v>1</v>
      </c>
      <c r="X26" s="38">
        <f t="shared" si="1"/>
        <v>0.66666666666666663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2</v>
      </c>
      <c r="G27" s="37">
        <v>2</v>
      </c>
      <c r="H27" s="43">
        <f t="shared" si="0"/>
        <v>2</v>
      </c>
      <c r="I27" s="37">
        <v>1</v>
      </c>
      <c r="J27" s="37">
        <v>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3</v>
      </c>
      <c r="W27" s="38">
        <f t="shared" si="4"/>
        <v>1.5</v>
      </c>
      <c r="X27" s="38">
        <f t="shared" si="1"/>
        <v>1</v>
      </c>
      <c r="Y27" s="38">
        <f t="shared" si="5"/>
        <v>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3</v>
      </c>
      <c r="G29" s="37"/>
      <c r="H29" s="43">
        <f t="shared" si="0"/>
        <v>0</v>
      </c>
      <c r="I29" s="37"/>
      <c r="J29" s="37"/>
      <c r="K29" s="37"/>
      <c r="L29" s="37"/>
      <c r="M29" s="37"/>
      <c r="N29" s="37">
        <v>2</v>
      </c>
      <c r="O29" s="37"/>
      <c r="P29" s="37"/>
      <c r="Q29" s="37"/>
      <c r="R29" s="37"/>
      <c r="S29" s="37">
        <v>1</v>
      </c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2</v>
      </c>
      <c r="F30" s="32">
        <f t="shared" si="2"/>
        <v>2</v>
      </c>
      <c r="G30" s="37">
        <v>1</v>
      </c>
      <c r="H30" s="43">
        <f t="shared" si="0"/>
        <v>1</v>
      </c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3">
        <f t="shared" si="3"/>
        <v>2</v>
      </c>
      <c r="W30" s="38">
        <f t="shared" si="4"/>
        <v>1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0</v>
      </c>
      <c r="G31" s="37">
        <v>1</v>
      </c>
      <c r="H31" s="43">
        <f t="shared" si="0"/>
        <v>0</v>
      </c>
      <c r="I31" s="37"/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>
        <f t="shared" si="1"/>
        <v>1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2</v>
      </c>
      <c r="F32" s="32">
        <f t="shared" si="2"/>
        <v>2</v>
      </c>
      <c r="G32" s="37">
        <v>1</v>
      </c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>
        <v>2</v>
      </c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/>
      <c r="E33" s="37"/>
      <c r="F33" s="32">
        <f t="shared" si="2"/>
        <v>0</v>
      </c>
      <c r="G33" s="37"/>
      <c r="H33" s="43">
        <f t="shared" si="0"/>
        <v>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43">
        <f t="shared" si="3"/>
        <v>0</v>
      </c>
      <c r="W33" s="38" t="e">
        <f t="shared" si="4"/>
        <v>#DIV/0!</v>
      </c>
      <c r="X33" s="38" t="e">
        <f t="shared" si="1"/>
        <v>#DIV/0!</v>
      </c>
      <c r="Y33" s="38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>I36/(H36-K36-L36-M36)</f>
        <v>#DIV/0!</v>
      </c>
      <c r="U36" s="40" t="e">
        <f t="shared" ref="U36:U41" si="6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5</v>
      </c>
      <c r="F37" s="37">
        <v>2</v>
      </c>
      <c r="G37" s="37">
        <v>2</v>
      </c>
      <c r="H37" s="37">
        <v>18</v>
      </c>
      <c r="I37" s="37">
        <v>4</v>
      </c>
      <c r="J37" s="37"/>
      <c r="K37" s="37"/>
      <c r="L37" s="37"/>
      <c r="M37" s="37"/>
      <c r="N37" s="37">
        <v>5</v>
      </c>
      <c r="O37" s="37">
        <v>1</v>
      </c>
      <c r="P37" s="37"/>
      <c r="Q37" s="37">
        <v>1</v>
      </c>
      <c r="R37" s="37"/>
      <c r="S37" s="37"/>
      <c r="T37" s="38">
        <f t="shared" ref="T37:T41" si="7">I37/(H37-K37-L37-M37)</f>
        <v>0.22222222222222221</v>
      </c>
      <c r="U37" s="40">
        <f t="shared" si="6"/>
        <v>2.8000000000000003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7</v>
      </c>
      <c r="H44" s="44">
        <v>2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7" customFormat="1" ht="15.75" customHeight="1" x14ac:dyDescent="0.25">
      <c r="A5" s="4"/>
      <c r="B5" s="5"/>
      <c r="C5" s="47" t="s">
        <v>0</v>
      </c>
      <c r="E5" s="121">
        <v>42519</v>
      </c>
      <c r="F5" s="121"/>
      <c r="G5" s="121"/>
      <c r="H5" s="121"/>
      <c r="I5" s="121"/>
      <c r="J5" s="121"/>
      <c r="K5" s="121"/>
      <c r="L5" s="123" t="s">
        <v>1</v>
      </c>
      <c r="M5" s="123"/>
      <c r="N5" s="123"/>
      <c r="O5" s="123"/>
      <c r="P5" s="121">
        <v>42519</v>
      </c>
      <c r="Q5" s="121"/>
      <c r="R5" s="121"/>
      <c r="S5" s="121"/>
      <c r="T5" s="121"/>
      <c r="U5" s="121"/>
      <c r="V5" s="121"/>
      <c r="W5" s="121"/>
      <c r="X5" s="121"/>
      <c r="Y5" s="121"/>
      <c r="Z5" s="121"/>
      <c r="AC5" s="112" t="s">
        <v>81</v>
      </c>
      <c r="AD5" s="113"/>
      <c r="AE5" s="113"/>
      <c r="AF5" s="113"/>
      <c r="AG5" s="114"/>
    </row>
    <row r="6" spans="1:34" s="47" customFormat="1" ht="15.75" customHeight="1" x14ac:dyDescent="0.3">
      <c r="A6" s="4"/>
      <c r="B6" s="5"/>
      <c r="C6" s="47" t="s">
        <v>2</v>
      </c>
      <c r="E6" s="122" t="s">
        <v>120</v>
      </c>
      <c r="F6" s="122"/>
      <c r="G6" s="122"/>
      <c r="H6" s="122"/>
      <c r="I6" s="122"/>
      <c r="J6" s="122"/>
      <c r="K6" s="122"/>
      <c r="L6" s="123" t="s">
        <v>3</v>
      </c>
      <c r="M6" s="123"/>
      <c r="N6" s="123"/>
      <c r="O6" s="123"/>
      <c r="P6" s="122" t="s">
        <v>122</v>
      </c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3"/>
      <c r="AB6" s="3"/>
      <c r="AC6" s="115"/>
      <c r="AD6" s="116"/>
      <c r="AE6" s="116"/>
      <c r="AF6" s="116"/>
      <c r="AG6" s="117"/>
      <c r="AH6" s="3"/>
    </row>
    <row r="7" spans="1:34" s="47" customFormat="1" x14ac:dyDescent="0.3">
      <c r="A7" s="4"/>
      <c r="B7" s="5"/>
      <c r="C7" s="47" t="s">
        <v>4</v>
      </c>
      <c r="E7" s="122" t="s">
        <v>119</v>
      </c>
      <c r="F7" s="122"/>
      <c r="G7" s="122"/>
      <c r="H7" s="122"/>
      <c r="I7" s="122"/>
      <c r="J7" s="122"/>
      <c r="K7" s="122"/>
      <c r="L7" s="123" t="s">
        <v>5</v>
      </c>
      <c r="M7" s="123"/>
      <c r="N7" s="123"/>
      <c r="O7" s="123"/>
      <c r="P7" s="122" t="s">
        <v>119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3"/>
      <c r="AB7" s="3"/>
      <c r="AC7" s="3"/>
      <c r="AD7" s="3"/>
      <c r="AE7" s="3"/>
      <c r="AF7" s="3"/>
      <c r="AG7" s="3"/>
      <c r="AH7" s="3"/>
    </row>
    <row r="8" spans="1:34" s="47" customFormat="1" x14ac:dyDescent="0.3">
      <c r="A8" s="4"/>
      <c r="B8" s="5"/>
      <c r="C8" s="47" t="s">
        <v>6</v>
      </c>
      <c r="E8" s="122" t="s">
        <v>119</v>
      </c>
      <c r="F8" s="122"/>
      <c r="G8" s="122"/>
      <c r="H8" s="122"/>
      <c r="I8" s="122"/>
      <c r="J8" s="122"/>
      <c r="K8" s="122"/>
      <c r="L8" s="123" t="s">
        <v>7</v>
      </c>
      <c r="M8" s="123"/>
      <c r="N8" s="123"/>
      <c r="O8" s="123"/>
      <c r="P8" s="122">
        <v>1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47" customFormat="1" x14ac:dyDescent="0.3">
      <c r="A9" s="4"/>
      <c r="B9" s="5"/>
      <c r="C9" s="47" t="s">
        <v>8</v>
      </c>
      <c r="E9" s="120" t="s">
        <v>121</v>
      </c>
      <c r="F9" s="120"/>
      <c r="G9" s="120"/>
      <c r="H9" s="120"/>
      <c r="I9" s="120"/>
      <c r="J9" s="120"/>
      <c r="K9" s="120"/>
      <c r="M9" s="123" t="s">
        <v>9</v>
      </c>
      <c r="N9" s="123"/>
      <c r="O9" s="123"/>
      <c r="P9" s="120" t="s">
        <v>123</v>
      </c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74">
        <v>1</v>
      </c>
      <c r="E13" s="74">
        <v>4</v>
      </c>
      <c r="F13" s="75">
        <f>E13-M13-P13-Q13-R13</f>
        <v>3</v>
      </c>
      <c r="G13" s="74">
        <v>0</v>
      </c>
      <c r="H13" s="76">
        <f t="shared" ref="H13:H33" si="0">SUM(I13:L13)</f>
        <v>0</v>
      </c>
      <c r="I13" s="74">
        <v>0</v>
      </c>
      <c r="J13" s="74">
        <v>0</v>
      </c>
      <c r="K13" s="74">
        <v>0</v>
      </c>
      <c r="L13" s="74">
        <v>0</v>
      </c>
      <c r="M13" s="74">
        <v>1</v>
      </c>
      <c r="N13" s="74"/>
      <c r="O13" s="74"/>
      <c r="P13" s="74"/>
      <c r="Q13" s="74"/>
      <c r="R13" s="74"/>
      <c r="S13" s="74"/>
      <c r="T13" s="74"/>
      <c r="U13" s="74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0.25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3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3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4">
        <v>1</v>
      </c>
      <c r="E16" s="74">
        <v>4</v>
      </c>
      <c r="F16" s="75">
        <f t="shared" si="2"/>
        <v>4</v>
      </c>
      <c r="G16" s="74">
        <v>0</v>
      </c>
      <c r="H16" s="76">
        <f t="shared" si="0"/>
        <v>1</v>
      </c>
      <c r="I16" s="74">
        <v>1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>
        <v>1</v>
      </c>
      <c r="V16" s="32">
        <f>I16+2*J16+3*K16+4*L16</f>
        <v>1</v>
      </c>
      <c r="W16" s="38">
        <f>(I16+(2*J16)+(3*K16)+(4*L16))/F16</f>
        <v>0.25</v>
      </c>
      <c r="X16" s="38">
        <f t="shared" si="1"/>
        <v>0.25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74">
        <v>1</v>
      </c>
      <c r="E17" s="74">
        <v>2</v>
      </c>
      <c r="F17" s="75">
        <f t="shared" si="2"/>
        <v>1</v>
      </c>
      <c r="G17" s="74">
        <v>0</v>
      </c>
      <c r="H17" s="76">
        <f t="shared" si="0"/>
        <v>0</v>
      </c>
      <c r="I17" s="74"/>
      <c r="J17" s="74"/>
      <c r="K17" s="74"/>
      <c r="L17" s="74"/>
      <c r="M17" s="74"/>
      <c r="N17" s="74"/>
      <c r="O17" s="74"/>
      <c r="P17" s="74"/>
      <c r="Q17" s="74">
        <v>1</v>
      </c>
      <c r="R17" s="74"/>
      <c r="S17" s="74">
        <v>1</v>
      </c>
      <c r="T17" s="74"/>
      <c r="U17" s="74"/>
      <c r="V17" s="32">
        <f t="shared" ref="V17:V33" si="3">I17+2*J17+3*K17+4*L17</f>
        <v>0</v>
      </c>
      <c r="W17" s="38">
        <f t="shared" ref="W17:W33" si="4">(I17+(2*J17)+(3*K17)+(4*L17))/F17</f>
        <v>0</v>
      </c>
      <c r="X17" s="38">
        <f t="shared" si="1"/>
        <v>0</v>
      </c>
      <c r="Y17" s="38">
        <f t="shared" ref="Y17:Y33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74">
        <v>1</v>
      </c>
      <c r="E18" s="74">
        <v>1</v>
      </c>
      <c r="F18" s="75">
        <f t="shared" si="2"/>
        <v>0</v>
      </c>
      <c r="G18" s="74">
        <v>1</v>
      </c>
      <c r="H18" s="76">
        <f t="shared" si="0"/>
        <v>0</v>
      </c>
      <c r="I18" s="74"/>
      <c r="J18" s="74"/>
      <c r="K18" s="74"/>
      <c r="L18" s="74"/>
      <c r="M18" s="74"/>
      <c r="N18" s="74"/>
      <c r="O18" s="74"/>
      <c r="P18" s="74">
        <v>1</v>
      </c>
      <c r="Q18" s="74"/>
      <c r="R18" s="74"/>
      <c r="S18" s="74"/>
      <c r="T18" s="74"/>
      <c r="U18" s="74"/>
      <c r="V18" s="32">
        <f t="shared" si="3"/>
        <v>0</v>
      </c>
      <c r="W18" s="38" t="e">
        <f t="shared" si="4"/>
        <v>#DIV/0!</v>
      </c>
      <c r="X18" s="38">
        <f t="shared" si="1"/>
        <v>1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74">
        <v>1</v>
      </c>
      <c r="E19" s="74">
        <v>3</v>
      </c>
      <c r="F19" s="75">
        <f t="shared" si="2"/>
        <v>3</v>
      </c>
      <c r="G19" s="74">
        <v>1</v>
      </c>
      <c r="H19" s="76">
        <f t="shared" si="0"/>
        <v>2</v>
      </c>
      <c r="I19" s="74">
        <v>1</v>
      </c>
      <c r="J19" s="74">
        <v>1</v>
      </c>
      <c r="K19" s="74"/>
      <c r="L19" s="74"/>
      <c r="M19" s="74"/>
      <c r="N19" s="74">
        <v>1</v>
      </c>
      <c r="O19" s="74"/>
      <c r="P19" s="74"/>
      <c r="Q19" s="74"/>
      <c r="R19" s="74"/>
      <c r="S19" s="74"/>
      <c r="T19" s="74"/>
      <c r="U19" s="74"/>
      <c r="V19" s="32">
        <f t="shared" si="3"/>
        <v>3</v>
      </c>
      <c r="W19" s="38">
        <f t="shared" si="4"/>
        <v>1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78"/>
      <c r="E20" s="78"/>
      <c r="F20" s="79">
        <f t="shared" si="2"/>
        <v>0</v>
      </c>
      <c r="G20" s="78"/>
      <c r="H20" s="80">
        <f t="shared" si="0"/>
        <v>0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>
        <f t="shared" si="3"/>
        <v>0</v>
      </c>
      <c r="W20" s="81" t="e">
        <f t="shared" si="4"/>
        <v>#DIV/0!</v>
      </c>
      <c r="X20" s="81" t="e">
        <f t="shared" si="1"/>
        <v>#DIV/0!</v>
      </c>
      <c r="Y20" s="81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4">
        <v>1</v>
      </c>
      <c r="E22" s="74">
        <v>3</v>
      </c>
      <c r="F22" s="75">
        <f t="shared" si="2"/>
        <v>2</v>
      </c>
      <c r="G22" s="74">
        <v>1</v>
      </c>
      <c r="H22" s="76">
        <f t="shared" si="0"/>
        <v>2</v>
      </c>
      <c r="I22" s="74">
        <v>1</v>
      </c>
      <c r="J22" s="74"/>
      <c r="K22" s="74"/>
      <c r="L22" s="74">
        <v>1</v>
      </c>
      <c r="M22" s="74">
        <v>1</v>
      </c>
      <c r="N22" s="74"/>
      <c r="O22" s="74"/>
      <c r="P22" s="74"/>
      <c r="Q22" s="74"/>
      <c r="R22" s="74"/>
      <c r="S22" s="74"/>
      <c r="T22" s="74"/>
      <c r="U22" s="74">
        <v>1</v>
      </c>
      <c r="V22" s="32">
        <f t="shared" si="3"/>
        <v>5</v>
      </c>
      <c r="W22" s="38">
        <f t="shared" si="4"/>
        <v>2.5</v>
      </c>
      <c r="X22" s="38">
        <f t="shared" si="1"/>
        <v>1</v>
      </c>
      <c r="Y22" s="38">
        <f t="shared" si="5"/>
        <v>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4">
        <v>1</v>
      </c>
      <c r="E23" s="74">
        <v>1</v>
      </c>
      <c r="F23" s="75">
        <f t="shared" si="2"/>
        <v>1</v>
      </c>
      <c r="G23" s="74">
        <v>0</v>
      </c>
      <c r="H23" s="76">
        <f t="shared" si="0"/>
        <v>0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74">
        <v>1</v>
      </c>
      <c r="E24" s="74">
        <v>3</v>
      </c>
      <c r="F24" s="75">
        <f t="shared" si="2"/>
        <v>2</v>
      </c>
      <c r="G24" s="74">
        <v>0</v>
      </c>
      <c r="H24" s="76">
        <f t="shared" si="0"/>
        <v>0</v>
      </c>
      <c r="I24" s="74"/>
      <c r="J24" s="74"/>
      <c r="K24" s="74"/>
      <c r="L24" s="74"/>
      <c r="M24" s="74">
        <v>1</v>
      </c>
      <c r="N24" s="74"/>
      <c r="O24" s="74">
        <v>1</v>
      </c>
      <c r="P24" s="74"/>
      <c r="Q24" s="74"/>
      <c r="R24" s="74"/>
      <c r="S24" s="74">
        <v>1</v>
      </c>
      <c r="T24" s="74"/>
      <c r="U24" s="74"/>
      <c r="V24" s="32">
        <f t="shared" si="3"/>
        <v>0</v>
      </c>
      <c r="W24" s="38">
        <f t="shared" si="4"/>
        <v>0</v>
      </c>
      <c r="X24" s="38">
        <f t="shared" si="1"/>
        <v>0.33333333333333331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78"/>
      <c r="E25" s="78"/>
      <c r="F25" s="79">
        <f t="shared" si="2"/>
        <v>0</v>
      </c>
      <c r="G25" s="78"/>
      <c r="H25" s="80">
        <f t="shared" si="0"/>
        <v>0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>
        <f t="shared" si="3"/>
        <v>0</v>
      </c>
      <c r="W25" s="81" t="e">
        <f t="shared" si="4"/>
        <v>#DIV/0!</v>
      </c>
      <c r="X25" s="81" t="e">
        <f t="shared" si="1"/>
        <v>#DIV/0!</v>
      </c>
      <c r="Y25" s="81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78"/>
      <c r="E26" s="78"/>
      <c r="F26" s="79">
        <f t="shared" si="2"/>
        <v>0</v>
      </c>
      <c r="G26" s="78"/>
      <c r="H26" s="80">
        <f t="shared" si="0"/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>
        <f t="shared" si="3"/>
        <v>0</v>
      </c>
      <c r="W26" s="81" t="e">
        <f t="shared" si="4"/>
        <v>#DIV/0!</v>
      </c>
      <c r="X26" s="81" t="e">
        <f t="shared" si="1"/>
        <v>#DIV/0!</v>
      </c>
      <c r="Y26" s="81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4">
        <v>1</v>
      </c>
      <c r="E29" s="74">
        <v>3</v>
      </c>
      <c r="F29" s="75">
        <f t="shared" si="2"/>
        <v>3</v>
      </c>
      <c r="G29" s="74">
        <v>0</v>
      </c>
      <c r="H29" s="76">
        <f t="shared" si="0"/>
        <v>0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4">
        <v>1</v>
      </c>
      <c r="E30" s="74">
        <v>3</v>
      </c>
      <c r="F30" s="75">
        <f t="shared" si="2"/>
        <v>3</v>
      </c>
      <c r="G30" s="74">
        <v>0</v>
      </c>
      <c r="H30" s="76">
        <f t="shared" si="0"/>
        <v>0</v>
      </c>
      <c r="I30" s="74"/>
      <c r="J30" s="74"/>
      <c r="K30" s="74"/>
      <c r="L30" s="74"/>
      <c r="M30" s="74"/>
      <c r="N30" s="74">
        <v>1</v>
      </c>
      <c r="O30" s="74"/>
      <c r="P30" s="74"/>
      <c r="Q30" s="74"/>
      <c r="R30" s="74"/>
      <c r="S30" s="74"/>
      <c r="T30" s="74"/>
      <c r="U30" s="74"/>
      <c r="V30" s="43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4">
        <v>1</v>
      </c>
      <c r="E31" s="74">
        <v>2</v>
      </c>
      <c r="F31" s="75">
        <f t="shared" si="2"/>
        <v>2</v>
      </c>
      <c r="G31" s="74">
        <v>0</v>
      </c>
      <c r="H31" s="76">
        <f t="shared" si="0"/>
        <v>0</v>
      </c>
      <c r="I31" s="74"/>
      <c r="J31" s="74"/>
      <c r="K31" s="74"/>
      <c r="L31" s="74"/>
      <c r="M31" s="74"/>
      <c r="N31" s="74"/>
      <c r="O31" s="74">
        <v>1</v>
      </c>
      <c r="P31" s="74"/>
      <c r="Q31" s="74"/>
      <c r="R31" s="74"/>
      <c r="S31" s="74">
        <v>1</v>
      </c>
      <c r="T31" s="74"/>
      <c r="U31" s="74"/>
      <c r="V31" s="43">
        <f t="shared" si="3"/>
        <v>0</v>
      </c>
      <c r="W31" s="38">
        <f t="shared" si="4"/>
        <v>0</v>
      </c>
      <c r="X31" s="38">
        <f t="shared" si="1"/>
        <v>0</v>
      </c>
      <c r="Y31" s="38">
        <f t="shared" si="5"/>
        <v>0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78"/>
      <c r="E32" s="78"/>
      <c r="F32" s="79">
        <f t="shared" ref="F32" si="6">E32-M32-P32-Q32-R32</f>
        <v>0</v>
      </c>
      <c r="G32" s="78"/>
      <c r="H32" s="80">
        <f t="shared" ref="H32" si="7">SUM(I32:L32)</f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>
        <f t="shared" ref="V32" si="8">I32+2*J32+3*K32+4*L32</f>
        <v>0</v>
      </c>
      <c r="W32" s="81" t="e">
        <f t="shared" ref="W32" si="9">(I32+(2*J32)+(3*K32)+(4*L32))/F32</f>
        <v>#DIV/0!</v>
      </c>
      <c r="X32" s="81" t="e">
        <f t="shared" ref="X32" si="10">(H32+M32+P32)/(F32+M32+P32+R32)</f>
        <v>#DIV/0!</v>
      </c>
      <c r="Y32" s="81" t="e">
        <f t="shared" ref="Y32" si="11">H32/F32</f>
        <v>#DIV/0!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81" t="e">
        <f t="shared" si="4"/>
        <v>#DIV/0!</v>
      </c>
      <c r="X33" s="81" t="e">
        <f t="shared" si="1"/>
        <v>#DIV/0!</v>
      </c>
      <c r="Y33" s="81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4">
        <v>1</v>
      </c>
      <c r="E36" s="77">
        <v>7</v>
      </c>
      <c r="F36" s="74">
        <v>0</v>
      </c>
      <c r="G36" s="74">
        <v>0</v>
      </c>
      <c r="H36" s="74">
        <v>26</v>
      </c>
      <c r="I36" s="74">
        <v>5</v>
      </c>
      <c r="J36" s="74">
        <v>0</v>
      </c>
      <c r="K36" s="74">
        <v>1</v>
      </c>
      <c r="L36" s="74">
        <v>0</v>
      </c>
      <c r="M36" s="74">
        <v>0</v>
      </c>
      <c r="N36" s="74">
        <v>10</v>
      </c>
      <c r="O36" s="74">
        <v>1</v>
      </c>
      <c r="P36" s="74"/>
      <c r="Q36" s="74">
        <v>1</v>
      </c>
      <c r="R36" s="74"/>
      <c r="S36" s="74"/>
      <c r="T36" s="38">
        <f>I36/(H36-K36-L36-M36)</f>
        <v>0.2</v>
      </c>
      <c r="U36" s="40">
        <f t="shared" ref="U36:U41" si="12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4"/>
      <c r="E37" s="77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38" t="e">
        <f t="shared" ref="T37:T41" si="13">I37/(H37-K37-L37-M37)</f>
        <v>#DIV/0!</v>
      </c>
      <c r="U37" s="40" t="e">
        <f t="shared" si="12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74"/>
      <c r="E38" s="77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38" t="e">
        <f t="shared" si="13"/>
        <v>#DIV/0!</v>
      </c>
      <c r="U38" s="40" t="e">
        <f t="shared" si="12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4"/>
      <c r="E39" s="77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38" t="e">
        <f t="shared" si="13"/>
        <v>#DIV/0!</v>
      </c>
      <c r="U39" s="40" t="e">
        <f t="shared" si="12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74"/>
      <c r="E40" s="77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38" t="e">
        <f t="shared" ref="T40" si="14">I40/(H40-K40-L40-M40)</f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74"/>
      <c r="E41" s="77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72">
        <v>1</v>
      </c>
      <c r="D44" s="72"/>
      <c r="E44" s="72"/>
      <c r="F44" s="73"/>
      <c r="G44" s="72">
        <v>3</v>
      </c>
      <c r="H44" s="72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42610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42606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146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19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182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183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3" si="0">SUM(I13:L13)</f>
        <v>0</v>
      </c>
      <c r="I13" s="37"/>
      <c r="J13" s="37"/>
      <c r="K13" s="37"/>
      <c r="L13" s="37"/>
      <c r="M13" s="37"/>
      <c r="N13" s="37">
        <v>1</v>
      </c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0</v>
      </c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3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37">
        <v>1</v>
      </c>
      <c r="E15" s="37">
        <v>0</v>
      </c>
      <c r="F15" s="32">
        <f t="shared" ref="F15:F33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2</v>
      </c>
      <c r="G17" s="37">
        <v>2</v>
      </c>
      <c r="H17" s="43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3" si="3">I17+2*J17+3*K17+4*L17</f>
        <v>1</v>
      </c>
      <c r="W17" s="38">
        <f t="shared" ref="W17:W33" si="4">(I17+(2*J17)+(3*K17)+(4*L17))/F17</f>
        <v>0.5</v>
      </c>
      <c r="X17" s="38">
        <f t="shared" si="1"/>
        <v>0.66666666666666663</v>
      </c>
      <c r="Y17" s="38">
        <f t="shared" ref="Y17:Y33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2</v>
      </c>
      <c r="F18" s="32">
        <f t="shared" si="2"/>
        <v>1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1</v>
      </c>
      <c r="X18" s="38">
        <f t="shared" si="1"/>
        <v>1</v>
      </c>
      <c r="Y18" s="38">
        <f t="shared" si="5"/>
        <v>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2</v>
      </c>
      <c r="W19" s="38">
        <f t="shared" si="4"/>
        <v>0.66666666666666663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2</v>
      </c>
      <c r="V20" s="32">
        <f t="shared" si="3"/>
        <v>1</v>
      </c>
      <c r="W20" s="38">
        <f t="shared" si="4"/>
        <v>0.33333333333333331</v>
      </c>
      <c r="X20" s="38">
        <f t="shared" si="1"/>
        <v>0.33333333333333331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3</v>
      </c>
      <c r="F22" s="32">
        <f t="shared" si="2"/>
        <v>3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>
        <v>3</v>
      </c>
      <c r="V23" s="32">
        <f t="shared" si="3"/>
        <v>1</v>
      </c>
      <c r="W23" s="38">
        <f t="shared" si="4"/>
        <v>1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0.5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2</v>
      </c>
      <c r="G25" s="37">
        <v>1</v>
      </c>
      <c r="H25" s="43">
        <f t="shared" si="0"/>
        <v>1</v>
      </c>
      <c r="I25" s="37">
        <v>1</v>
      </c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1</v>
      </c>
      <c r="W25" s="38">
        <f t="shared" si="4"/>
        <v>0.5</v>
      </c>
      <c r="X25" s="38">
        <f t="shared" si="1"/>
        <v>0.66666666666666663</v>
      </c>
      <c r="Y25" s="38">
        <f t="shared" si="5"/>
        <v>0.5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78"/>
      <c r="E26" s="78"/>
      <c r="F26" s="79">
        <f t="shared" si="2"/>
        <v>0</v>
      </c>
      <c r="G26" s="78"/>
      <c r="H26" s="80">
        <f t="shared" si="0"/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>
        <f t="shared" si="3"/>
        <v>0</v>
      </c>
      <c r="W26" s="81" t="e">
        <f t="shared" si="4"/>
        <v>#DIV/0!</v>
      </c>
      <c r="X26" s="81" t="e">
        <f t="shared" si="1"/>
        <v>#DIV/0!</v>
      </c>
      <c r="Y26" s="81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3</v>
      </c>
      <c r="G29" s="37">
        <v>1</v>
      </c>
      <c r="H29" s="43">
        <f t="shared" si="0"/>
        <v>2</v>
      </c>
      <c r="I29" s="37"/>
      <c r="J29" s="37">
        <v>2</v>
      </c>
      <c r="K29" s="37"/>
      <c r="L29" s="37"/>
      <c r="M29" s="37"/>
      <c r="N29" s="37"/>
      <c r="O29" s="37">
        <v>1</v>
      </c>
      <c r="P29" s="37"/>
      <c r="Q29" s="37"/>
      <c r="R29" s="37"/>
      <c r="S29" s="37"/>
      <c r="T29" s="37"/>
      <c r="U29" s="37"/>
      <c r="V29" s="32">
        <f t="shared" si="3"/>
        <v>4</v>
      </c>
      <c r="W29" s="38">
        <f t="shared" si="4"/>
        <v>1.3333333333333333</v>
      </c>
      <c r="X29" s="38">
        <f t="shared" si="1"/>
        <v>0.66666666666666663</v>
      </c>
      <c r="Y29" s="38">
        <f t="shared" si="5"/>
        <v>0.66666666666666663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78"/>
      <c r="E32" s="78"/>
      <c r="F32" s="79">
        <f t="shared" si="2"/>
        <v>0</v>
      </c>
      <c r="G32" s="78"/>
      <c r="H32" s="80">
        <f t="shared" si="0"/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>
        <f t="shared" si="3"/>
        <v>0</v>
      </c>
      <c r="W32" s="81" t="e">
        <f t="shared" si="4"/>
        <v>#DIV/0!</v>
      </c>
      <c r="X32" s="81" t="e">
        <f t="shared" si="1"/>
        <v>#DIV/0!</v>
      </c>
      <c r="Y32" s="81" t="e">
        <f t="shared" si="5"/>
        <v>#DIV/0!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81" t="e">
        <f t="shared" si="4"/>
        <v>#DIV/0!</v>
      </c>
      <c r="X33" s="81" t="e">
        <f t="shared" si="1"/>
        <v>#DIV/0!</v>
      </c>
      <c r="Y33" s="81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1</v>
      </c>
      <c r="F36" s="37">
        <v>0</v>
      </c>
      <c r="G36" s="37">
        <v>0</v>
      </c>
      <c r="H36" s="37">
        <v>3</v>
      </c>
      <c r="I36" s="37"/>
      <c r="J36" s="37"/>
      <c r="K36" s="37"/>
      <c r="L36" s="37"/>
      <c r="M36" s="37"/>
      <c r="N36" s="37">
        <v>3</v>
      </c>
      <c r="O36" s="37"/>
      <c r="P36" s="37"/>
      <c r="Q36" s="37"/>
      <c r="R36" s="37"/>
      <c r="S36" s="37"/>
      <c r="T36" s="38">
        <f>I36/(H36-K36-L36-M36)</f>
        <v>0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7">I37/(H37-K37-L37-M37)</f>
        <v>#DIV/0!</v>
      </c>
      <c r="U37" s="83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4</v>
      </c>
      <c r="F38" s="37">
        <v>0</v>
      </c>
      <c r="G38" s="37">
        <v>0</v>
      </c>
      <c r="H38" s="37">
        <v>13</v>
      </c>
      <c r="I38" s="37">
        <v>1</v>
      </c>
      <c r="J38" s="37"/>
      <c r="K38" s="37"/>
      <c r="L38" s="37"/>
      <c r="M38" s="37"/>
      <c r="N38" s="37">
        <v>9</v>
      </c>
      <c r="O38" s="37">
        <v>1</v>
      </c>
      <c r="P38" s="37"/>
      <c r="Q38" s="37"/>
      <c r="R38" s="37"/>
      <c r="S38" s="37"/>
      <c r="T38" s="38">
        <f t="shared" si="7"/>
        <v>7.6923076923076927E-2</v>
      </c>
      <c r="U38" s="40">
        <f t="shared" si="6"/>
        <v>0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7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42613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42614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174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20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184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185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78"/>
      <c r="E13" s="78"/>
      <c r="F13" s="79">
        <f>E13-M13-P13-Q13-R13</f>
        <v>0</v>
      </c>
      <c r="G13" s="78"/>
      <c r="H13" s="80">
        <f t="shared" ref="H13:H33" si="0">SUM(I13:L13)</f>
        <v>0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>
        <f>I13+2*J13+3*K13+4*L13</f>
        <v>0</v>
      </c>
      <c r="W13" s="81" t="e">
        <f>(I13+(2*J13)+(3*K13)+(4*L13))/F13</f>
        <v>#DIV/0!</v>
      </c>
      <c r="X13" s="81" t="e">
        <f>(H13+M13+P13)/(F13+M13+P13+R13)</f>
        <v>#DIV/0!</v>
      </c>
      <c r="Y13" s="81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1</v>
      </c>
      <c r="I14" s="37">
        <v>1</v>
      </c>
      <c r="J14" s="37"/>
      <c r="K14" s="37"/>
      <c r="L14" s="37"/>
      <c r="M14" s="37"/>
      <c r="N14" s="37"/>
      <c r="O14" s="37">
        <v>1</v>
      </c>
      <c r="P14" s="37"/>
      <c r="Q14" s="37"/>
      <c r="R14" s="37"/>
      <c r="S14" s="37"/>
      <c r="T14" s="37"/>
      <c r="U14" s="37"/>
      <c r="V14" s="32">
        <f>I14+2*J14+3*K14+4*L14</f>
        <v>1</v>
      </c>
      <c r="W14" s="38">
        <f>(I14+(2*J14)+(3*K14)+(4*L14))/F14</f>
        <v>0.5</v>
      </c>
      <c r="X14" s="38">
        <f t="shared" ref="X14:X33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3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>
        <v>1</v>
      </c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78"/>
      <c r="E17" s="78"/>
      <c r="F17" s="79">
        <f t="shared" si="2"/>
        <v>0</v>
      </c>
      <c r="G17" s="78"/>
      <c r="H17" s="80">
        <f t="shared" si="0"/>
        <v>0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>
        <f t="shared" ref="V17:V33" si="3">I17+2*J17+3*K17+4*L17</f>
        <v>0</v>
      </c>
      <c r="W17" s="81" t="e">
        <f t="shared" ref="W17:W33" si="4">(I17+(2*J17)+(3*K17)+(4*L17))/F17</f>
        <v>#DIV/0!</v>
      </c>
      <c r="X17" s="81" t="e">
        <f t="shared" si="1"/>
        <v>#DIV/0!</v>
      </c>
      <c r="Y17" s="81" t="e">
        <f t="shared" ref="Y17:Y33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2</v>
      </c>
      <c r="F18" s="32">
        <f t="shared" si="2"/>
        <v>2</v>
      </c>
      <c r="G18" s="37"/>
      <c r="H18" s="43">
        <f t="shared" si="0"/>
        <v>1</v>
      </c>
      <c r="I18" s="37"/>
      <c r="J18" s="37">
        <v>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2</v>
      </c>
      <c r="V18" s="32">
        <f t="shared" si="3"/>
        <v>2</v>
      </c>
      <c r="W18" s="38">
        <f t="shared" si="4"/>
        <v>1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2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0.33333333333333331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5</v>
      </c>
      <c r="F20" s="32">
        <f t="shared" si="2"/>
        <v>4</v>
      </c>
      <c r="G20" s="37">
        <v>1</v>
      </c>
      <c r="H20" s="43">
        <f t="shared" si="0"/>
        <v>3</v>
      </c>
      <c r="I20" s="37">
        <v>3</v>
      </c>
      <c r="J20" s="37"/>
      <c r="K20" s="37"/>
      <c r="L20" s="37"/>
      <c r="M20" s="37"/>
      <c r="N20" s="37"/>
      <c r="O20" s="37"/>
      <c r="P20" s="37"/>
      <c r="Q20" s="37"/>
      <c r="R20" s="37">
        <v>1</v>
      </c>
      <c r="S20" s="37"/>
      <c r="T20" s="37"/>
      <c r="U20" s="37">
        <v>3</v>
      </c>
      <c r="V20" s="32">
        <f t="shared" si="3"/>
        <v>3</v>
      </c>
      <c r="W20" s="38">
        <f t="shared" si="4"/>
        <v>0.75</v>
      </c>
      <c r="X20" s="38">
        <f t="shared" si="1"/>
        <v>0.6</v>
      </c>
      <c r="Y20" s="38">
        <f t="shared" si="5"/>
        <v>0.75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5</v>
      </c>
      <c r="F21" s="32">
        <f t="shared" si="2"/>
        <v>4</v>
      </c>
      <c r="G21" s="37">
        <v>2</v>
      </c>
      <c r="H21" s="43">
        <f t="shared" si="0"/>
        <v>3</v>
      </c>
      <c r="I21" s="37">
        <v>2</v>
      </c>
      <c r="J21" s="37">
        <v>1</v>
      </c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>
        <v>2</v>
      </c>
      <c r="V21" s="32">
        <f t="shared" si="3"/>
        <v>4</v>
      </c>
      <c r="W21" s="38">
        <f t="shared" si="4"/>
        <v>1</v>
      </c>
      <c r="X21" s="38">
        <f t="shared" si="1"/>
        <v>0.8</v>
      </c>
      <c r="Y21" s="38">
        <f t="shared" si="5"/>
        <v>0.75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8"/>
      <c r="E22" s="78"/>
      <c r="F22" s="79">
        <f t="shared" si="2"/>
        <v>0</v>
      </c>
      <c r="G22" s="78"/>
      <c r="H22" s="80">
        <f t="shared" si="0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>
        <f t="shared" si="3"/>
        <v>0</v>
      </c>
      <c r="W22" s="81" t="e">
        <f t="shared" si="4"/>
        <v>#DIV/0!</v>
      </c>
      <c r="X22" s="81" t="e">
        <f t="shared" si="1"/>
        <v>#DIV/0!</v>
      </c>
      <c r="Y22" s="81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2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1</v>
      </c>
      <c r="W24" s="38">
        <f t="shared" si="4"/>
        <v>0.5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5</v>
      </c>
      <c r="F25" s="32">
        <f t="shared" si="2"/>
        <v>2</v>
      </c>
      <c r="G25" s="37">
        <v>2</v>
      </c>
      <c r="H25" s="43">
        <f t="shared" si="0"/>
        <v>0</v>
      </c>
      <c r="I25" s="37"/>
      <c r="J25" s="37"/>
      <c r="K25" s="37"/>
      <c r="L25" s="37"/>
      <c r="M25" s="37">
        <v>3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0.6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2</v>
      </c>
      <c r="F26" s="32">
        <f t="shared" si="2"/>
        <v>2</v>
      </c>
      <c r="G26" s="37"/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1</v>
      </c>
      <c r="W26" s="38">
        <f t="shared" si="4"/>
        <v>0.5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5</v>
      </c>
      <c r="F27" s="32">
        <f t="shared" si="2"/>
        <v>3</v>
      </c>
      <c r="G27" s="37"/>
      <c r="H27" s="43">
        <f t="shared" si="0"/>
        <v>1</v>
      </c>
      <c r="I27" s="37">
        <v>1</v>
      </c>
      <c r="J27" s="37"/>
      <c r="K27" s="37"/>
      <c r="L27" s="37"/>
      <c r="M27" s="37">
        <v>2</v>
      </c>
      <c r="N27" s="37"/>
      <c r="O27" s="37"/>
      <c r="P27" s="37"/>
      <c r="Q27" s="37"/>
      <c r="R27" s="37"/>
      <c r="S27" s="37"/>
      <c r="T27" s="37"/>
      <c r="U27" s="37"/>
      <c r="V27" s="32">
        <f t="shared" si="3"/>
        <v>1</v>
      </c>
      <c r="W27" s="38">
        <f t="shared" si="4"/>
        <v>0.33333333333333331</v>
      </c>
      <c r="X27" s="38">
        <f t="shared" si="1"/>
        <v>0.6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2</v>
      </c>
      <c r="F29" s="32">
        <f t="shared" si="2"/>
        <v>2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2</v>
      </c>
      <c r="F30" s="32">
        <f t="shared" si="2"/>
        <v>2</v>
      </c>
      <c r="G30" s="37">
        <v>1</v>
      </c>
      <c r="H30" s="43">
        <f t="shared" si="0"/>
        <v>1</v>
      </c>
      <c r="I30" s="37">
        <v>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1</v>
      </c>
      <c r="W30" s="38">
        <f t="shared" si="4"/>
        <v>0.5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3</v>
      </c>
      <c r="F31" s="32">
        <f t="shared" si="2"/>
        <v>1</v>
      </c>
      <c r="G31" s="37"/>
      <c r="H31" s="43">
        <f t="shared" si="0"/>
        <v>0</v>
      </c>
      <c r="I31" s="37"/>
      <c r="J31" s="37"/>
      <c r="K31" s="37"/>
      <c r="L31" s="37"/>
      <c r="M31" s="37">
        <v>2</v>
      </c>
      <c r="N31" s="37"/>
      <c r="O31" s="37"/>
      <c r="P31" s="37"/>
      <c r="Q31" s="37"/>
      <c r="R31" s="37"/>
      <c r="S31" s="37">
        <v>1</v>
      </c>
      <c r="T31" s="37"/>
      <c r="U31" s="37"/>
      <c r="V31" s="43">
        <f t="shared" si="3"/>
        <v>0</v>
      </c>
      <c r="W31" s="38">
        <f t="shared" si="4"/>
        <v>0</v>
      </c>
      <c r="X31" s="38">
        <f t="shared" si="1"/>
        <v>0.66666666666666663</v>
      </c>
      <c r="Y31" s="38">
        <f t="shared" si="5"/>
        <v>0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3</v>
      </c>
      <c r="F32" s="32">
        <f t="shared" si="2"/>
        <v>3</v>
      </c>
      <c r="G32" s="37">
        <v>1</v>
      </c>
      <c r="H32" s="43">
        <f t="shared" si="0"/>
        <v>1</v>
      </c>
      <c r="I32" s="37">
        <v>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1</v>
      </c>
      <c r="W32" s="38">
        <f t="shared" si="4"/>
        <v>0.33333333333333331</v>
      </c>
      <c r="X32" s="38">
        <f t="shared" si="1"/>
        <v>0.33333333333333331</v>
      </c>
      <c r="Y32" s="38">
        <f t="shared" si="5"/>
        <v>0.33333333333333331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38" t="e">
        <f t="shared" si="4"/>
        <v>#DIV/0!</v>
      </c>
      <c r="X33" s="38" t="e">
        <f t="shared" si="1"/>
        <v>#DIV/0!</v>
      </c>
      <c r="Y33" s="38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8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 t="e">
        <f>I36/(H36-K36-L36-M36)</f>
        <v>#DIV/0!</v>
      </c>
      <c r="U36" s="83" t="e">
        <f t="shared" ref="U36:U41" si="6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5</v>
      </c>
      <c r="F37" s="37">
        <v>6</v>
      </c>
      <c r="G37" s="37">
        <v>4</v>
      </c>
      <c r="H37" s="37">
        <v>27</v>
      </c>
      <c r="I37" s="37">
        <v>9</v>
      </c>
      <c r="J37" s="37"/>
      <c r="K37" s="37">
        <v>1</v>
      </c>
      <c r="L37" s="37"/>
      <c r="M37" s="37"/>
      <c r="N37" s="37">
        <v>5</v>
      </c>
      <c r="O37" s="37"/>
      <c r="P37" s="37"/>
      <c r="Q37" s="37"/>
      <c r="R37" s="37"/>
      <c r="S37" s="37"/>
      <c r="T37" s="38">
        <f t="shared" ref="T37:T41" si="7">I37/(H37-K37-L37-M37)</f>
        <v>0.34615384615384615</v>
      </c>
      <c r="U37" s="40">
        <f t="shared" si="6"/>
        <v>5.6000000000000005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3</v>
      </c>
      <c r="F38" s="37">
        <v>2</v>
      </c>
      <c r="G38" s="37">
        <v>0</v>
      </c>
      <c r="H38" s="37">
        <v>13</v>
      </c>
      <c r="I38" s="37">
        <v>2</v>
      </c>
      <c r="J38" s="37"/>
      <c r="K38" s="37">
        <v>1</v>
      </c>
      <c r="L38" s="37">
        <v>1</v>
      </c>
      <c r="M38" s="37"/>
      <c r="N38" s="37"/>
      <c r="O38" s="37">
        <v>1</v>
      </c>
      <c r="P38" s="37"/>
      <c r="Q38" s="37"/>
      <c r="R38" s="37"/>
      <c r="S38" s="37"/>
      <c r="T38" s="38">
        <f t="shared" si="7"/>
        <v>0.18181818181818182</v>
      </c>
      <c r="U38" s="40">
        <f t="shared" si="6"/>
        <v>0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9</v>
      </c>
      <c r="H44" s="44">
        <v>8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42525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42525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144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22" t="s">
        <v>119</v>
      </c>
      <c r="F7" s="122"/>
      <c r="G7" s="122"/>
      <c r="H7" s="122"/>
      <c r="I7" s="122"/>
      <c r="J7" s="122"/>
      <c r="K7" s="122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22" t="s">
        <v>119</v>
      </c>
      <c r="F8" s="122"/>
      <c r="G8" s="122"/>
      <c r="H8" s="122"/>
      <c r="I8" s="122"/>
      <c r="J8" s="122"/>
      <c r="K8" s="122"/>
      <c r="L8" s="123" t="s">
        <v>7</v>
      </c>
      <c r="M8" s="123"/>
      <c r="N8" s="123"/>
      <c r="O8" s="123"/>
      <c r="P8" s="131">
        <v>2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145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143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0</v>
      </c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1</v>
      </c>
      <c r="F14" s="32">
        <f>E14-M14-P14-Q14-R14</f>
        <v>1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3">
        <f t="shared" si="0"/>
        <v>1</v>
      </c>
      <c r="I18" s="37"/>
      <c r="J18" s="37"/>
      <c r="K18" s="37"/>
      <c r="L18" s="37">
        <v>1</v>
      </c>
      <c r="M18" s="37"/>
      <c r="N18" s="37">
        <v>1</v>
      </c>
      <c r="O18" s="37"/>
      <c r="P18" s="37"/>
      <c r="Q18" s="37"/>
      <c r="R18" s="37"/>
      <c r="S18" s="37"/>
      <c r="T18" s="37"/>
      <c r="U18" s="37">
        <v>1</v>
      </c>
      <c r="V18" s="32">
        <f t="shared" si="3"/>
        <v>4</v>
      </c>
      <c r="W18" s="38">
        <f t="shared" si="4"/>
        <v>1.3333333333333333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2</v>
      </c>
      <c r="F19" s="32">
        <f t="shared" si="2"/>
        <v>2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>
        <v>1</v>
      </c>
      <c r="T19" s="37"/>
      <c r="U19" s="37"/>
      <c r="V19" s="32">
        <f t="shared" si="3"/>
        <v>1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>
        <v>1</v>
      </c>
      <c r="O21" s="37"/>
      <c r="P21" s="37"/>
      <c r="Q21" s="37"/>
      <c r="R21" s="37"/>
      <c r="S21" s="37"/>
      <c r="T21" s="37">
        <v>1</v>
      </c>
      <c r="U21" s="37"/>
      <c r="V21" s="32">
        <f t="shared" si="3"/>
        <v>1</v>
      </c>
      <c r="W21" s="38">
        <f t="shared" si="4"/>
        <v>0.33333333333333331</v>
      </c>
      <c r="X21" s="38">
        <f t="shared" si="1"/>
        <v>0.33333333333333331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3</v>
      </c>
      <c r="F22" s="32">
        <f t="shared" si="2"/>
        <v>3</v>
      </c>
      <c r="G22" s="37">
        <v>1</v>
      </c>
      <c r="H22" s="43">
        <f t="shared" si="0"/>
        <v>0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78"/>
      <c r="E24" s="78"/>
      <c r="F24" s="79">
        <f t="shared" si="2"/>
        <v>0</v>
      </c>
      <c r="G24" s="78"/>
      <c r="H24" s="80">
        <f t="shared" si="0"/>
        <v>0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>
        <f t="shared" si="3"/>
        <v>0</v>
      </c>
      <c r="W24" s="81" t="e">
        <f t="shared" si="4"/>
        <v>#DIV/0!</v>
      </c>
      <c r="X24" s="81" t="e">
        <f t="shared" si="1"/>
        <v>#DIV/0!</v>
      </c>
      <c r="Y24" s="81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3</v>
      </c>
      <c r="G25" s="37">
        <v>1</v>
      </c>
      <c r="H25" s="43">
        <f t="shared" si="0"/>
        <v>2</v>
      </c>
      <c r="I25" s="37">
        <v>1</v>
      </c>
      <c r="J25" s="37"/>
      <c r="K25" s="37">
        <v>1</v>
      </c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>
        <v>3</v>
      </c>
      <c r="V25" s="32">
        <f t="shared" si="3"/>
        <v>4</v>
      </c>
      <c r="W25" s="38">
        <f t="shared" si="4"/>
        <v>1.3333333333333333</v>
      </c>
      <c r="X25" s="38">
        <f t="shared" si="1"/>
        <v>0.66666666666666663</v>
      </c>
      <c r="Y25" s="38">
        <f t="shared" si="5"/>
        <v>0.66666666666666663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3</v>
      </c>
      <c r="F26" s="32">
        <f t="shared" si="2"/>
        <v>3</v>
      </c>
      <c r="G26" s="37">
        <v>1</v>
      </c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1</v>
      </c>
      <c r="W26" s="38">
        <f t="shared" si="4"/>
        <v>0.33333333333333331</v>
      </c>
      <c r="X26" s="38">
        <f t="shared" si="1"/>
        <v>0.33333333333333331</v>
      </c>
      <c r="Y26" s="38">
        <f t="shared" si="5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1</v>
      </c>
      <c r="G27" s="37">
        <v>1</v>
      </c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>
        <v>1</v>
      </c>
      <c r="Q27" s="37"/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0.5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1</v>
      </c>
      <c r="G31" s="37">
        <v>1</v>
      </c>
      <c r="H31" s="43">
        <f t="shared" si="0"/>
        <v>1</v>
      </c>
      <c r="I31" s="37">
        <v>1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1</v>
      </c>
      <c r="W31" s="38">
        <f t="shared" si="4"/>
        <v>1</v>
      </c>
      <c r="X31" s="38">
        <f t="shared" si="1"/>
        <v>1</v>
      </c>
      <c r="Y31" s="38">
        <f t="shared" si="5"/>
        <v>1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1</v>
      </c>
      <c r="F32" s="32">
        <f t="shared" si="2"/>
        <v>1</v>
      </c>
      <c r="G32" s="37"/>
      <c r="H32" s="43">
        <f t="shared" si="0"/>
        <v>1</v>
      </c>
      <c r="I32" s="37"/>
      <c r="J32" s="37"/>
      <c r="K32" s="37">
        <v>1</v>
      </c>
      <c r="L32" s="37"/>
      <c r="M32" s="37"/>
      <c r="N32" s="37"/>
      <c r="O32" s="37"/>
      <c r="P32" s="37"/>
      <c r="Q32" s="37"/>
      <c r="R32" s="37"/>
      <c r="S32" s="37"/>
      <c r="T32" s="37"/>
      <c r="U32" s="37">
        <v>2</v>
      </c>
      <c r="V32" s="43">
        <f t="shared" si="3"/>
        <v>3</v>
      </c>
      <c r="W32" s="38">
        <f t="shared" si="4"/>
        <v>3</v>
      </c>
      <c r="X32" s="38">
        <f t="shared" si="1"/>
        <v>1</v>
      </c>
      <c r="Y32" s="38">
        <f t="shared" si="5"/>
        <v>1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ref="F33" si="6">E33-M33-P33-Q33-R33</f>
        <v>0</v>
      </c>
      <c r="G33" s="78"/>
      <c r="H33" s="80">
        <f t="shared" ref="H33" si="7">SUM(I33:L33)</f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ref="V33" si="8">I33+2*J33+3*K33+4*L33</f>
        <v>0</v>
      </c>
      <c r="W33" s="81" t="e">
        <f t="shared" ref="W33" si="9">(I33+(2*J33)+(3*K33)+(4*L33))/F33</f>
        <v>#DIV/0!</v>
      </c>
      <c r="X33" s="81" t="e">
        <f t="shared" ref="X33" si="10">(H33+M33+P33)/(F33+M33+P33+R33)</f>
        <v>#DIV/0!</v>
      </c>
      <c r="Y33" s="81" t="e">
        <f t="shared" ref="Y33" si="11">H33/F33</f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5</v>
      </c>
      <c r="F36" s="37">
        <v>1</v>
      </c>
      <c r="G36" s="37">
        <v>0</v>
      </c>
      <c r="H36" s="37">
        <v>16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11</v>
      </c>
      <c r="O36" s="37">
        <v>1</v>
      </c>
      <c r="P36" s="37"/>
      <c r="Q36" s="37">
        <v>1</v>
      </c>
      <c r="R36" s="37"/>
      <c r="S36" s="37">
        <v>1</v>
      </c>
      <c r="T36" s="38">
        <f>I36/(H36-K36-L36-M36)</f>
        <v>0</v>
      </c>
      <c r="U36" s="40">
        <f t="shared" ref="U36:U41" si="12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38" t="e">
        <f t="shared" ref="T37:T41" si="13">I37/(H37-K37-L37-M37)</f>
        <v>#DIV/0!</v>
      </c>
      <c r="U37" s="40" t="e">
        <f t="shared" si="12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13"/>
        <v>#DIV/0!</v>
      </c>
      <c r="U38" s="40" t="e">
        <f t="shared" si="12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13"/>
        <v>#DIV/0!</v>
      </c>
      <c r="U39" s="40" t="e">
        <f t="shared" si="12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3"/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9</v>
      </c>
      <c r="H44" s="44">
        <v>1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42528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42530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146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22" t="s">
        <v>119</v>
      </c>
      <c r="F7" s="122"/>
      <c r="G7" s="122"/>
      <c r="H7" s="122"/>
      <c r="I7" s="122"/>
      <c r="J7" s="122"/>
      <c r="K7" s="122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22" t="s">
        <v>119</v>
      </c>
      <c r="F8" s="122"/>
      <c r="G8" s="122"/>
      <c r="H8" s="122"/>
      <c r="I8" s="122"/>
      <c r="J8" s="122"/>
      <c r="K8" s="122"/>
      <c r="L8" s="123" t="s">
        <v>7</v>
      </c>
      <c r="M8" s="123"/>
      <c r="N8" s="123"/>
      <c r="O8" s="123"/>
      <c r="P8" s="131">
        <v>3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147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121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78"/>
      <c r="E13" s="78"/>
      <c r="F13" s="79">
        <f>E13-M13-P13-Q13-R13</f>
        <v>0</v>
      </c>
      <c r="G13" s="78"/>
      <c r="H13" s="80">
        <f t="shared" ref="H13:H32" si="0">SUM(I13:L13)</f>
        <v>0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9">
        <f>I13+2*J13+3*K13+4*L13</f>
        <v>0</v>
      </c>
      <c r="W13" s="81" t="e">
        <f>(I13+(2*J13)+(3*K13)+(4*L13))/F13</f>
        <v>#DIV/0!</v>
      </c>
      <c r="X13" s="81" t="e">
        <f>(H13+M13+P13)/(F13+M13+P13+R13)</f>
        <v>#DIV/0!</v>
      </c>
      <c r="Y13" s="81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2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78"/>
      <c r="E17" s="78"/>
      <c r="F17" s="79">
        <f t="shared" si="2"/>
        <v>0</v>
      </c>
      <c r="G17" s="78"/>
      <c r="H17" s="80">
        <f t="shared" si="0"/>
        <v>0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>
        <f t="shared" ref="V17:V32" si="3">I17+2*J17+3*K17+4*L17</f>
        <v>0</v>
      </c>
      <c r="W17" s="81" t="e">
        <f t="shared" ref="W17:W32" si="4">(I17+(2*J17)+(3*K17)+(4*L17))/F17</f>
        <v>#DIV/0!</v>
      </c>
      <c r="X17" s="81" t="e">
        <f t="shared" si="1"/>
        <v>#DIV/0!</v>
      </c>
      <c r="Y17" s="81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78"/>
      <c r="E18" s="78"/>
      <c r="F18" s="79">
        <f t="shared" si="2"/>
        <v>0</v>
      </c>
      <c r="G18" s="78"/>
      <c r="H18" s="80">
        <f t="shared" si="0"/>
        <v>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>
        <f t="shared" si="3"/>
        <v>0</v>
      </c>
      <c r="W18" s="81" t="e">
        <f t="shared" si="4"/>
        <v>#DIV/0!</v>
      </c>
      <c r="X18" s="81" t="e">
        <f t="shared" si="1"/>
        <v>#DIV/0!</v>
      </c>
      <c r="Y18" s="81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2</v>
      </c>
      <c r="H19" s="43">
        <f t="shared" si="0"/>
        <v>1</v>
      </c>
      <c r="I19" s="37"/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2</v>
      </c>
      <c r="W19" s="38">
        <f t="shared" si="4"/>
        <v>0.66666666666666663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3</v>
      </c>
      <c r="F20" s="32">
        <f t="shared" si="2"/>
        <v>3</v>
      </c>
      <c r="G20" s="37">
        <v>1</v>
      </c>
      <c r="H20" s="43">
        <f t="shared" si="0"/>
        <v>0</v>
      </c>
      <c r="I20" s="37"/>
      <c r="J20" s="37"/>
      <c r="K20" s="37"/>
      <c r="L20" s="37"/>
      <c r="M20" s="37"/>
      <c r="N20" s="37">
        <v>1</v>
      </c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4</v>
      </c>
      <c r="F21" s="32">
        <f t="shared" si="2"/>
        <v>3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>
        <v>1</v>
      </c>
      <c r="U21" s="37"/>
      <c r="V21" s="32">
        <f t="shared" si="3"/>
        <v>1</v>
      </c>
      <c r="W21" s="38">
        <f t="shared" si="4"/>
        <v>0.33333333333333331</v>
      </c>
      <c r="X21" s="38">
        <f t="shared" si="1"/>
        <v>0.5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8"/>
      <c r="E22" s="78"/>
      <c r="F22" s="79">
        <f t="shared" si="2"/>
        <v>0</v>
      </c>
      <c r="G22" s="78"/>
      <c r="H22" s="80">
        <f t="shared" si="0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>
        <f t="shared" si="3"/>
        <v>0</v>
      </c>
      <c r="W22" s="81" t="e">
        <f t="shared" si="4"/>
        <v>#DIV/0!</v>
      </c>
      <c r="X22" s="81" t="e">
        <f t="shared" si="1"/>
        <v>#DIV/0!</v>
      </c>
      <c r="Y22" s="81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3</v>
      </c>
      <c r="F23" s="32">
        <f t="shared" si="2"/>
        <v>2</v>
      </c>
      <c r="G23" s="37"/>
      <c r="H23" s="43">
        <f t="shared" si="0"/>
        <v>0</v>
      </c>
      <c r="I23" s="37"/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0.33333333333333331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1</v>
      </c>
      <c r="W24" s="38">
        <f t="shared" si="4"/>
        <v>0.33333333333333331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1</v>
      </c>
      <c r="G25" s="37">
        <v>1</v>
      </c>
      <c r="H25" s="43">
        <f t="shared" si="0"/>
        <v>1</v>
      </c>
      <c r="I25" s="37"/>
      <c r="J25" s="37"/>
      <c r="K25" s="37"/>
      <c r="L25" s="37">
        <v>1</v>
      </c>
      <c r="M25" s="37">
        <v>1</v>
      </c>
      <c r="N25" s="37"/>
      <c r="O25" s="37"/>
      <c r="P25" s="37"/>
      <c r="Q25" s="37"/>
      <c r="R25" s="37">
        <v>1</v>
      </c>
      <c r="S25" s="37"/>
      <c r="T25" s="37"/>
      <c r="U25" s="37">
        <v>4</v>
      </c>
      <c r="V25" s="32">
        <f t="shared" si="3"/>
        <v>4</v>
      </c>
      <c r="W25" s="38">
        <f t="shared" si="4"/>
        <v>4</v>
      </c>
      <c r="X25" s="38">
        <f t="shared" si="1"/>
        <v>0.66666666666666663</v>
      </c>
      <c r="Y25" s="38">
        <f t="shared" si="5"/>
        <v>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4</v>
      </c>
      <c r="F26" s="32">
        <f t="shared" si="2"/>
        <v>3</v>
      </c>
      <c r="G26" s="37">
        <v>1</v>
      </c>
      <c r="H26" s="43">
        <f t="shared" si="0"/>
        <v>2</v>
      </c>
      <c r="I26" s="37">
        <v>1</v>
      </c>
      <c r="J26" s="37">
        <v>1</v>
      </c>
      <c r="K26" s="37"/>
      <c r="L26" s="37"/>
      <c r="M26" s="37">
        <v>1</v>
      </c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3</v>
      </c>
      <c r="W26" s="38">
        <f t="shared" si="4"/>
        <v>1</v>
      </c>
      <c r="X26" s="38">
        <f t="shared" si="1"/>
        <v>0.75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3</v>
      </c>
      <c r="F27" s="32">
        <f t="shared" si="2"/>
        <v>3</v>
      </c>
      <c r="G27" s="37"/>
      <c r="H27" s="43">
        <f t="shared" si="0"/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1</v>
      </c>
      <c r="W27" s="38">
        <f t="shared" si="4"/>
        <v>0.33333333333333331</v>
      </c>
      <c r="X27" s="38">
        <f t="shared" si="1"/>
        <v>0.33333333333333331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3</v>
      </c>
      <c r="F32" s="32">
        <f t="shared" si="2"/>
        <v>3</v>
      </c>
      <c r="G32" s="37">
        <v>2</v>
      </c>
      <c r="H32" s="43">
        <f t="shared" si="0"/>
        <v>3</v>
      </c>
      <c r="I32" s="37">
        <v>3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>
        <v>1</v>
      </c>
      <c r="U32" s="37">
        <v>2</v>
      </c>
      <c r="V32" s="43">
        <f t="shared" si="3"/>
        <v>3</v>
      </c>
      <c r="W32" s="38">
        <f t="shared" si="4"/>
        <v>1</v>
      </c>
      <c r="X32" s="38">
        <f t="shared" si="1"/>
        <v>1</v>
      </c>
      <c r="Y32" s="38">
        <f t="shared" si="5"/>
        <v>1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ref="F33" si="6">E33-M33-P33-Q33-R33</f>
        <v>0</v>
      </c>
      <c r="G33" s="78"/>
      <c r="H33" s="80">
        <f t="shared" ref="H33" si="7">SUM(I33:L33)</f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ref="V33" si="8">I33+2*J33+3*K33+4*L33</f>
        <v>0</v>
      </c>
      <c r="W33" s="81" t="e">
        <f t="shared" ref="W33" si="9">(I33+(2*J33)+(3*K33)+(4*L33))/F33</f>
        <v>#DIV/0!</v>
      </c>
      <c r="X33" s="81" t="e">
        <f t="shared" ref="X33" si="10">(H33+M33+P33)/(F33+M33+P33+R33)</f>
        <v>#DIV/0!</v>
      </c>
      <c r="Y33" s="81" t="e">
        <f t="shared" ref="Y33" si="11">H33/F33</f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8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 t="e">
        <f>I36/(H36-K36-L36-M36)</f>
        <v>#DIV/0!</v>
      </c>
      <c r="U36" s="83" t="e">
        <f t="shared" ref="U36:U41" si="12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5</v>
      </c>
      <c r="F37" s="37">
        <v>0</v>
      </c>
      <c r="G37" s="37">
        <v>0</v>
      </c>
      <c r="H37" s="37">
        <v>17</v>
      </c>
      <c r="I37" s="37">
        <v>1</v>
      </c>
      <c r="J37" s="37"/>
      <c r="K37" s="37">
        <v>1</v>
      </c>
      <c r="L37" s="37"/>
      <c r="M37" s="37"/>
      <c r="N37" s="37">
        <v>12</v>
      </c>
      <c r="O37" s="37">
        <v>1</v>
      </c>
      <c r="P37" s="37"/>
      <c r="Q37" s="37">
        <v>1</v>
      </c>
      <c r="R37" s="37"/>
      <c r="S37" s="37"/>
      <c r="T37" s="38">
        <f t="shared" ref="T37:T41" si="13">I37/(H37-K37-L37-M37)</f>
        <v>6.25E-2</v>
      </c>
      <c r="U37" s="40">
        <f t="shared" si="12"/>
        <v>0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13"/>
        <v>#DIV/0!</v>
      </c>
      <c r="U38" s="40" t="e">
        <f t="shared" si="12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13"/>
        <v>#DIV/0!</v>
      </c>
      <c r="U39" s="40" t="e">
        <f t="shared" si="12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3"/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7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42531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42532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149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22" t="s">
        <v>119</v>
      </c>
      <c r="F7" s="122"/>
      <c r="G7" s="122"/>
      <c r="H7" s="122"/>
      <c r="I7" s="122"/>
      <c r="J7" s="122"/>
      <c r="K7" s="122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22" t="s">
        <v>119</v>
      </c>
      <c r="F8" s="122"/>
      <c r="G8" s="122"/>
      <c r="H8" s="122"/>
      <c r="I8" s="122"/>
      <c r="J8" s="122"/>
      <c r="K8" s="122"/>
      <c r="L8" s="123" t="s">
        <v>7</v>
      </c>
      <c r="M8" s="123"/>
      <c r="N8" s="123"/>
      <c r="O8" s="123"/>
      <c r="P8" s="131">
        <v>4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150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148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>
        <v>2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0.66666666666666663</v>
      </c>
      <c r="Y13" s="38">
        <f>H13/F13</f>
        <v>0.66666666666666663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2</v>
      </c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0.66666666666666663</v>
      </c>
      <c r="Y14" s="38">
        <f>H14/F14</f>
        <v>0.66666666666666663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4</v>
      </c>
      <c r="F17" s="32">
        <f t="shared" si="2"/>
        <v>4</v>
      </c>
      <c r="G17" s="37">
        <v>2</v>
      </c>
      <c r="H17" s="43">
        <f t="shared" si="0"/>
        <v>2</v>
      </c>
      <c r="I17" s="37">
        <v>1</v>
      </c>
      <c r="J17" s="37"/>
      <c r="K17" s="37"/>
      <c r="L17" s="37">
        <v>1</v>
      </c>
      <c r="M17" s="37"/>
      <c r="N17" s="37"/>
      <c r="O17" s="37"/>
      <c r="P17" s="37"/>
      <c r="Q17" s="37"/>
      <c r="R17" s="37"/>
      <c r="S17" s="37">
        <v>1</v>
      </c>
      <c r="T17" s="37"/>
      <c r="U17" s="37">
        <v>2</v>
      </c>
      <c r="V17" s="32">
        <f t="shared" ref="V17:V32" si="3">I17+2*J17+3*K17+4*L17</f>
        <v>5</v>
      </c>
      <c r="W17" s="38">
        <f t="shared" ref="W17:W32" si="4">(I17+(2*J17)+(3*K17)+(4*L17))/F17</f>
        <v>1.25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1</v>
      </c>
      <c r="F18" s="32">
        <f t="shared" si="2"/>
        <v>1</v>
      </c>
      <c r="G18" s="37"/>
      <c r="H18" s="43">
        <f t="shared" si="0"/>
        <v>1</v>
      </c>
      <c r="I18" s="37"/>
      <c r="J18" s="37">
        <v>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2</v>
      </c>
      <c r="W18" s="38">
        <f t="shared" si="4"/>
        <v>2</v>
      </c>
      <c r="X18" s="38">
        <f t="shared" si="1"/>
        <v>1</v>
      </c>
      <c r="Y18" s="38">
        <f t="shared" si="5"/>
        <v>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78"/>
      <c r="E19" s="78"/>
      <c r="F19" s="79">
        <f t="shared" si="2"/>
        <v>0</v>
      </c>
      <c r="G19" s="78"/>
      <c r="H19" s="80">
        <f t="shared" si="0"/>
        <v>0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>
        <f t="shared" si="3"/>
        <v>0</v>
      </c>
      <c r="W19" s="81" t="e">
        <f t="shared" si="4"/>
        <v>#DIV/0!</v>
      </c>
      <c r="X19" s="81" t="e">
        <f t="shared" si="1"/>
        <v>#DIV/0!</v>
      </c>
      <c r="Y19" s="81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1</v>
      </c>
      <c r="W20" s="38">
        <f t="shared" si="4"/>
        <v>1</v>
      </c>
      <c r="X20" s="38">
        <f t="shared" si="1"/>
        <v>1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3</v>
      </c>
      <c r="I22" s="37">
        <v>3</v>
      </c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>
        <v>2</v>
      </c>
      <c r="V22" s="32">
        <f t="shared" si="3"/>
        <v>3</v>
      </c>
      <c r="W22" s="38">
        <f t="shared" si="4"/>
        <v>0.75</v>
      </c>
      <c r="X22" s="38">
        <f t="shared" si="1"/>
        <v>0.75</v>
      </c>
      <c r="Y22" s="38">
        <f t="shared" si="5"/>
        <v>0.75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78"/>
      <c r="E24" s="78"/>
      <c r="F24" s="79">
        <f t="shared" si="2"/>
        <v>0</v>
      </c>
      <c r="G24" s="78"/>
      <c r="H24" s="80">
        <f t="shared" si="0"/>
        <v>0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>
        <f t="shared" si="3"/>
        <v>0</v>
      </c>
      <c r="W24" s="81" t="e">
        <f t="shared" si="4"/>
        <v>#DIV/0!</v>
      </c>
      <c r="X24" s="81" t="e">
        <f t="shared" si="1"/>
        <v>#DIV/0!</v>
      </c>
      <c r="Y24" s="81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4</v>
      </c>
      <c r="F25" s="32">
        <f t="shared" si="2"/>
        <v>4</v>
      </c>
      <c r="G25" s="37">
        <v>2</v>
      </c>
      <c r="H25" s="43">
        <f t="shared" si="0"/>
        <v>1</v>
      </c>
      <c r="I25" s="37">
        <v>1</v>
      </c>
      <c r="J25" s="37"/>
      <c r="K25" s="37"/>
      <c r="L25" s="37"/>
      <c r="M25" s="37"/>
      <c r="N25" s="37">
        <v>1</v>
      </c>
      <c r="O25" s="37"/>
      <c r="P25" s="37"/>
      <c r="Q25" s="37"/>
      <c r="R25" s="37"/>
      <c r="S25" s="37">
        <v>1</v>
      </c>
      <c r="T25" s="37"/>
      <c r="U25" s="37"/>
      <c r="V25" s="32">
        <f t="shared" si="3"/>
        <v>1</v>
      </c>
      <c r="W25" s="38">
        <f t="shared" si="4"/>
        <v>0.25</v>
      </c>
      <c r="X25" s="38">
        <f t="shared" si="1"/>
        <v>0.25</v>
      </c>
      <c r="Y25" s="38">
        <f t="shared" si="5"/>
        <v>0.25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5</v>
      </c>
      <c r="F26" s="32">
        <f t="shared" si="2"/>
        <v>4</v>
      </c>
      <c r="G26" s="37">
        <v>1</v>
      </c>
      <c r="H26" s="43">
        <f t="shared" si="0"/>
        <v>2</v>
      </c>
      <c r="I26" s="37">
        <v>2</v>
      </c>
      <c r="J26" s="37"/>
      <c r="K26" s="37"/>
      <c r="L26" s="37"/>
      <c r="M26" s="37">
        <v>1</v>
      </c>
      <c r="N26" s="37"/>
      <c r="O26" s="37"/>
      <c r="P26" s="37"/>
      <c r="Q26" s="37"/>
      <c r="R26" s="37"/>
      <c r="S26" s="37">
        <v>1</v>
      </c>
      <c r="T26" s="37"/>
      <c r="U26" s="37">
        <v>1</v>
      </c>
      <c r="V26" s="32">
        <f t="shared" si="3"/>
        <v>2</v>
      </c>
      <c r="W26" s="38">
        <f t="shared" si="4"/>
        <v>0.5</v>
      </c>
      <c r="X26" s="38">
        <f t="shared" si="1"/>
        <v>0.6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4</v>
      </c>
      <c r="F29" s="32">
        <f t="shared" si="2"/>
        <v>4</v>
      </c>
      <c r="G29" s="37">
        <v>1</v>
      </c>
      <c r="H29" s="43">
        <f t="shared" si="0"/>
        <v>1</v>
      </c>
      <c r="I29" s="37"/>
      <c r="J29" s="37">
        <v>1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2</v>
      </c>
      <c r="V29" s="32">
        <f t="shared" si="3"/>
        <v>2</v>
      </c>
      <c r="W29" s="38">
        <f t="shared" si="4"/>
        <v>0.5</v>
      </c>
      <c r="X29" s="38">
        <f t="shared" si="1"/>
        <v>0.25</v>
      </c>
      <c r="Y29" s="38">
        <f t="shared" si="5"/>
        <v>0.25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2</v>
      </c>
      <c r="F30" s="32">
        <f t="shared" si="2"/>
        <v>2</v>
      </c>
      <c r="G30" s="37"/>
      <c r="H30" s="43">
        <f t="shared" si="0"/>
        <v>1</v>
      </c>
      <c r="I30" s="37">
        <v>1</v>
      </c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3">
        <f t="shared" si="3"/>
        <v>1</v>
      </c>
      <c r="W30" s="38">
        <f t="shared" si="4"/>
        <v>0.5</v>
      </c>
      <c r="X30" s="38">
        <f t="shared" si="1"/>
        <v>0.5</v>
      </c>
      <c r="Y30" s="38">
        <f t="shared" si="5"/>
        <v>0.5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2</v>
      </c>
      <c r="F31" s="32">
        <f t="shared" si="2"/>
        <v>2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>
        <f t="shared" si="4"/>
        <v>0</v>
      </c>
      <c r="X31" s="38">
        <f t="shared" si="1"/>
        <v>0</v>
      </c>
      <c r="Y31" s="38">
        <f t="shared" si="5"/>
        <v>0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3</v>
      </c>
      <c r="F32" s="32">
        <f t="shared" si="2"/>
        <v>2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>
        <v>1</v>
      </c>
      <c r="R32" s="37"/>
      <c r="S32" s="37"/>
      <c r="T32" s="37"/>
      <c r="U32" s="37"/>
      <c r="V32" s="43">
        <f t="shared" si="3"/>
        <v>0</v>
      </c>
      <c r="W32" s="38">
        <f t="shared" si="4"/>
        <v>0</v>
      </c>
      <c r="X32" s="38">
        <f t="shared" si="1"/>
        <v>0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ref="F33" si="6">E33-M33-P33-Q33-R33</f>
        <v>0</v>
      </c>
      <c r="G33" s="78"/>
      <c r="H33" s="80">
        <f t="shared" ref="H33" si="7">SUM(I33:L33)</f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ref="V33" si="8">I33+2*J33+3*K33+4*L33</f>
        <v>0</v>
      </c>
      <c r="W33" s="81" t="e">
        <f t="shared" ref="W33" si="9">(I33+(2*J33)+(3*K33)+(4*L33))/F33</f>
        <v>#DIV/0!</v>
      </c>
      <c r="X33" s="81" t="e">
        <f t="shared" ref="X33" si="10">(H33+M33+P33)/(F33+M33+P33+R33)</f>
        <v>#DIV/0!</v>
      </c>
      <c r="Y33" s="81" t="e">
        <f t="shared" ref="Y33" si="11">H33/F33</f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6</v>
      </c>
      <c r="F36" s="37">
        <v>1</v>
      </c>
      <c r="G36" s="37">
        <v>1</v>
      </c>
      <c r="H36" s="37">
        <v>24</v>
      </c>
      <c r="I36" s="37">
        <v>6</v>
      </c>
      <c r="J36" s="37"/>
      <c r="K36" s="37">
        <v>2</v>
      </c>
      <c r="L36" s="37"/>
      <c r="M36" s="37">
        <v>1</v>
      </c>
      <c r="N36" s="37">
        <v>12</v>
      </c>
      <c r="O36" s="37">
        <v>1</v>
      </c>
      <c r="P36" s="37"/>
      <c r="Q36" s="37"/>
      <c r="R36" s="37"/>
      <c r="S36" s="37"/>
      <c r="T36" s="38">
        <f>I36/(H36-K36-L36-M36)</f>
        <v>0.2857142857142857</v>
      </c>
      <c r="U36" s="40">
        <f t="shared" ref="U36:U41" si="12">G36/E36*7</f>
        <v>1.1666666666666665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ref="T37:T41" si="13">I37/(H37-K37-L37-M37)</f>
        <v>#DIV/0!</v>
      </c>
      <c r="U37" s="40" t="e">
        <f t="shared" si="12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1</v>
      </c>
      <c r="F38" s="37">
        <v>0</v>
      </c>
      <c r="G38" s="37">
        <v>0</v>
      </c>
      <c r="H38" s="37">
        <v>3</v>
      </c>
      <c r="I38" s="37">
        <v>1</v>
      </c>
      <c r="J38" s="37"/>
      <c r="K38" s="37"/>
      <c r="L38" s="37"/>
      <c r="M38" s="37"/>
      <c r="N38" s="37">
        <v>1</v>
      </c>
      <c r="O38" s="37"/>
      <c r="P38" s="37"/>
      <c r="Q38" s="37"/>
      <c r="R38" s="37"/>
      <c r="S38" s="37"/>
      <c r="T38" s="38">
        <f t="shared" si="13"/>
        <v>0.33333333333333331</v>
      </c>
      <c r="U38" s="40">
        <f t="shared" si="12"/>
        <v>0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13"/>
        <v>#DIV/0!</v>
      </c>
      <c r="U39" s="40" t="e">
        <f t="shared" si="12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3"/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10</v>
      </c>
      <c r="H44" s="44">
        <v>1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42533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42533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22" t="s">
        <v>120</v>
      </c>
      <c r="F7" s="122"/>
      <c r="G7" s="122"/>
      <c r="H7" s="122"/>
      <c r="I7" s="122"/>
      <c r="J7" s="122"/>
      <c r="K7" s="122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22" t="s">
        <v>119</v>
      </c>
      <c r="F8" s="122"/>
      <c r="G8" s="122"/>
      <c r="H8" s="122"/>
      <c r="I8" s="122"/>
      <c r="J8" s="122"/>
      <c r="K8" s="122"/>
      <c r="L8" s="123" t="s">
        <v>7</v>
      </c>
      <c r="M8" s="123"/>
      <c r="N8" s="123"/>
      <c r="O8" s="123"/>
      <c r="P8" s="131">
        <v>5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151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152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3</v>
      </c>
      <c r="F13" s="32">
        <f>E13-M13-P13-Q13-R13</f>
        <v>3</v>
      </c>
      <c r="G13" s="37"/>
      <c r="H13" s="43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2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4</v>
      </c>
      <c r="F17" s="32">
        <f t="shared" si="2"/>
        <v>3</v>
      </c>
      <c r="G17" s="37">
        <v>2</v>
      </c>
      <c r="H17" s="43">
        <f t="shared" si="0"/>
        <v>0</v>
      </c>
      <c r="I17" s="37"/>
      <c r="J17" s="37"/>
      <c r="K17" s="37"/>
      <c r="L17" s="37"/>
      <c r="M17" s="37">
        <v>1</v>
      </c>
      <c r="N17" s="37"/>
      <c r="O17" s="37">
        <v>1</v>
      </c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0.25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1</v>
      </c>
      <c r="F18" s="32">
        <f t="shared" si="2"/>
        <v>1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2</v>
      </c>
      <c r="I19" s="37">
        <v>1</v>
      </c>
      <c r="J19" s="37"/>
      <c r="K19" s="37">
        <v>1</v>
      </c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4</v>
      </c>
      <c r="W19" s="38">
        <f t="shared" si="4"/>
        <v>1.3333333333333333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78"/>
      <c r="E20" s="78"/>
      <c r="F20" s="79">
        <f t="shared" si="2"/>
        <v>0</v>
      </c>
      <c r="G20" s="78"/>
      <c r="H20" s="80">
        <f t="shared" si="0"/>
        <v>0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>
        <f t="shared" si="3"/>
        <v>0</v>
      </c>
      <c r="W20" s="81" t="e">
        <f t="shared" si="4"/>
        <v>#DIV/0!</v>
      </c>
      <c r="X20" s="81" t="e">
        <f t="shared" si="1"/>
        <v>#DIV/0!</v>
      </c>
      <c r="Y20" s="81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3">
        <f t="shared" si="0"/>
        <v>1</v>
      </c>
      <c r="I22" s="37"/>
      <c r="J22" s="37"/>
      <c r="K22" s="37">
        <v>1</v>
      </c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3</v>
      </c>
      <c r="W22" s="38">
        <f t="shared" si="4"/>
        <v>0.75</v>
      </c>
      <c r="X22" s="38">
        <f t="shared" si="1"/>
        <v>0.25</v>
      </c>
      <c r="Y22" s="38">
        <f t="shared" si="5"/>
        <v>0.25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3</v>
      </c>
      <c r="F24" s="32">
        <f t="shared" si="2"/>
        <v>3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0.33333333333333331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78"/>
      <c r="E26" s="78"/>
      <c r="F26" s="79">
        <f t="shared" si="2"/>
        <v>0</v>
      </c>
      <c r="G26" s="78"/>
      <c r="H26" s="80">
        <f t="shared" si="0"/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>
        <f t="shared" si="3"/>
        <v>0</v>
      </c>
      <c r="W26" s="81" t="e">
        <f t="shared" si="4"/>
        <v>#DIV/0!</v>
      </c>
      <c r="X26" s="81" t="e">
        <f t="shared" si="1"/>
        <v>#DIV/0!</v>
      </c>
      <c r="Y26" s="81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37">
        <v>1</v>
      </c>
      <c r="E28" s="37">
        <v>3</v>
      </c>
      <c r="F28" s="32">
        <f t="shared" si="2"/>
        <v>3</v>
      </c>
      <c r="G28" s="37"/>
      <c r="H28" s="43">
        <f t="shared" si="0"/>
        <v>2</v>
      </c>
      <c r="I28" s="37">
        <v>2</v>
      </c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/>
      <c r="V28" s="32">
        <f t="shared" si="3"/>
        <v>2</v>
      </c>
      <c r="W28" s="38">
        <f t="shared" si="4"/>
        <v>0.66666666666666663</v>
      </c>
      <c r="X28" s="38">
        <f t="shared" si="1"/>
        <v>0.66666666666666663</v>
      </c>
      <c r="Y28" s="38">
        <f t="shared" si="5"/>
        <v>0.66666666666666663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3</v>
      </c>
      <c r="G29" s="37">
        <v>1</v>
      </c>
      <c r="H29" s="43">
        <f t="shared" si="0"/>
        <v>3</v>
      </c>
      <c r="I29" s="37">
        <v>2</v>
      </c>
      <c r="J29" s="37">
        <v>1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1</v>
      </c>
      <c r="V29" s="32">
        <f t="shared" si="3"/>
        <v>4</v>
      </c>
      <c r="W29" s="38">
        <f t="shared" si="4"/>
        <v>1.3333333333333333</v>
      </c>
      <c r="X29" s="38">
        <f t="shared" si="1"/>
        <v>1</v>
      </c>
      <c r="Y29" s="38">
        <f t="shared" si="5"/>
        <v>1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3</v>
      </c>
      <c r="F31" s="32">
        <f t="shared" si="2"/>
        <v>3</v>
      </c>
      <c r="G31" s="37"/>
      <c r="H31" s="43">
        <f t="shared" si="0"/>
        <v>1</v>
      </c>
      <c r="I31" s="37">
        <v>1</v>
      </c>
      <c r="J31" s="37"/>
      <c r="K31" s="37"/>
      <c r="L31" s="37"/>
      <c r="M31" s="37"/>
      <c r="N31" s="37"/>
      <c r="O31" s="37"/>
      <c r="P31" s="37"/>
      <c r="Q31" s="37"/>
      <c r="R31" s="37"/>
      <c r="S31" s="37">
        <v>1</v>
      </c>
      <c r="T31" s="37"/>
      <c r="U31" s="37"/>
      <c r="V31" s="43">
        <f t="shared" si="3"/>
        <v>1</v>
      </c>
      <c r="W31" s="38">
        <f t="shared" si="4"/>
        <v>0.33333333333333331</v>
      </c>
      <c r="X31" s="38">
        <f t="shared" si="1"/>
        <v>0.33333333333333331</v>
      </c>
      <c r="Y31" s="38">
        <f t="shared" si="5"/>
        <v>0.33333333333333331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4</v>
      </c>
      <c r="F32" s="32">
        <f t="shared" si="2"/>
        <v>3</v>
      </c>
      <c r="G32" s="37">
        <v>2</v>
      </c>
      <c r="H32" s="43">
        <f t="shared" si="0"/>
        <v>2</v>
      </c>
      <c r="I32" s="37">
        <v>1</v>
      </c>
      <c r="J32" s="37">
        <v>1</v>
      </c>
      <c r="K32" s="37"/>
      <c r="L32" s="37"/>
      <c r="M32" s="37"/>
      <c r="N32" s="37"/>
      <c r="O32" s="37"/>
      <c r="P32" s="37"/>
      <c r="Q32" s="37">
        <v>1</v>
      </c>
      <c r="R32" s="37"/>
      <c r="S32" s="37"/>
      <c r="T32" s="37"/>
      <c r="U32" s="37"/>
      <c r="V32" s="43">
        <f t="shared" si="3"/>
        <v>3</v>
      </c>
      <c r="W32" s="38">
        <f t="shared" si="4"/>
        <v>1</v>
      </c>
      <c r="X32" s="38">
        <f t="shared" si="1"/>
        <v>0.66666666666666663</v>
      </c>
      <c r="Y32" s="38">
        <f t="shared" si="5"/>
        <v>0.66666666666666663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ref="F33" si="6">E33-M33-P33-Q33-R33</f>
        <v>0</v>
      </c>
      <c r="G33" s="78"/>
      <c r="H33" s="80">
        <f t="shared" ref="H33" si="7">SUM(I33:L33)</f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ref="V33" si="8">I33+2*J33+3*K33+4*L33</f>
        <v>0</v>
      </c>
      <c r="W33" s="81" t="e">
        <f t="shared" ref="W33" si="9">(I33+(2*J33)+(3*K33)+(4*L33))/F33</f>
        <v>#DIV/0!</v>
      </c>
      <c r="X33" s="81" t="e">
        <f t="shared" ref="X33" si="10">(H33+M33+P33)/(F33+M33+P33+R33)</f>
        <v>#DIV/0!</v>
      </c>
      <c r="Y33" s="81" t="e">
        <f t="shared" ref="Y33" si="11">H33/F33</f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6</v>
      </c>
      <c r="F36" s="37">
        <v>1</v>
      </c>
      <c r="G36" s="37">
        <v>1</v>
      </c>
      <c r="H36" s="37">
        <v>26</v>
      </c>
      <c r="I36" s="37">
        <v>4</v>
      </c>
      <c r="J36" s="37"/>
      <c r="K36" s="37">
        <v>3</v>
      </c>
      <c r="L36" s="37"/>
      <c r="M36" s="37"/>
      <c r="N36" s="37">
        <v>16</v>
      </c>
      <c r="O36" s="37">
        <v>1</v>
      </c>
      <c r="P36" s="37"/>
      <c r="Q36" s="37"/>
      <c r="R36" s="37"/>
      <c r="S36" s="37"/>
      <c r="T36" s="38">
        <f>I36/(H36-K36-L36-M36)</f>
        <v>0.17391304347826086</v>
      </c>
      <c r="U36" s="40">
        <f t="shared" ref="U36:U41" si="12">G36/E36*7</f>
        <v>1.1666666666666665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13">I37/(H37-K37-L37-M37)</f>
        <v>#DIV/0!</v>
      </c>
      <c r="U37" s="83" t="e">
        <f t="shared" si="12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78"/>
      <c r="E38" s="82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81" t="e">
        <f t="shared" si="13"/>
        <v>#DIV/0!</v>
      </c>
      <c r="U38" s="83" t="e">
        <f t="shared" si="12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37">
        <v>1</v>
      </c>
      <c r="E39" s="39">
        <v>1</v>
      </c>
      <c r="F39" s="37">
        <v>0</v>
      </c>
      <c r="G39" s="37">
        <v>0</v>
      </c>
      <c r="H39" s="37">
        <v>3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1</v>
      </c>
      <c r="O39" s="37"/>
      <c r="P39" s="37"/>
      <c r="Q39" s="37"/>
      <c r="R39" s="37"/>
      <c r="S39" s="37"/>
      <c r="T39" s="38">
        <f t="shared" si="13"/>
        <v>0</v>
      </c>
      <c r="U39" s="40">
        <f t="shared" si="12"/>
        <v>0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3"/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7</v>
      </c>
      <c r="H44" s="44">
        <v>1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42547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42547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119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31" t="s">
        <v>156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6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155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157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0</v>
      </c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78"/>
      <c r="E14" s="78"/>
      <c r="F14" s="79">
        <f>E14-M14-P14-Q14-R14</f>
        <v>0</v>
      </c>
      <c r="G14" s="78"/>
      <c r="H14" s="80">
        <f t="shared" si="0"/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>
        <f>I14+2*J14+3*K14+4*L14</f>
        <v>0</v>
      </c>
      <c r="W14" s="81" t="e">
        <f>(I14+(2*J14)+(3*K14)+(4*L14))/F14</f>
        <v>#DIV/0!</v>
      </c>
      <c r="X14" s="81" t="e">
        <f t="shared" ref="X14:X32" si="1">(H14+M14+P14)/(F14+M14+P14+R14)</f>
        <v>#DIV/0!</v>
      </c>
      <c r="Y14" s="81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78"/>
      <c r="E16" s="78"/>
      <c r="F16" s="79">
        <f t="shared" si="2"/>
        <v>0</v>
      </c>
      <c r="G16" s="78"/>
      <c r="H16" s="80">
        <f t="shared" si="0"/>
        <v>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>
        <f>I16+2*J16+3*K16+4*L16</f>
        <v>0</v>
      </c>
      <c r="W16" s="81" t="e">
        <f>(I16+(2*J16)+(3*K16)+(4*L16))/F16</f>
        <v>#DIV/0!</v>
      </c>
      <c r="X16" s="81" t="e">
        <f t="shared" si="1"/>
        <v>#DIV/0!</v>
      </c>
      <c r="Y16" s="81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2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>
        <v>1</v>
      </c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0.66666666666666663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2</v>
      </c>
      <c r="F18" s="32">
        <f t="shared" si="2"/>
        <v>1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>
        <v>1</v>
      </c>
      <c r="S18" s="37">
        <v>1</v>
      </c>
      <c r="T18" s="37"/>
      <c r="U18" s="37">
        <v>1</v>
      </c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2</v>
      </c>
      <c r="W19" s="38">
        <f t="shared" si="4"/>
        <v>0.66666666666666663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2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>
        <v>1</v>
      </c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>
        <v>2</v>
      </c>
      <c r="H21" s="43">
        <f t="shared" si="0"/>
        <v>3</v>
      </c>
      <c r="I21" s="37">
        <v>1</v>
      </c>
      <c r="J21" s="37">
        <v>1</v>
      </c>
      <c r="K21" s="37">
        <v>1</v>
      </c>
      <c r="L21" s="37"/>
      <c r="M21" s="37"/>
      <c r="N21" s="37"/>
      <c r="O21" s="37"/>
      <c r="P21" s="37"/>
      <c r="Q21" s="37"/>
      <c r="R21" s="37"/>
      <c r="S21" s="37"/>
      <c r="T21" s="37"/>
      <c r="U21" s="37">
        <v>2</v>
      </c>
      <c r="V21" s="32">
        <f t="shared" si="3"/>
        <v>6</v>
      </c>
      <c r="W21" s="38">
        <f t="shared" si="4"/>
        <v>2</v>
      </c>
      <c r="X21" s="38">
        <f t="shared" si="1"/>
        <v>1</v>
      </c>
      <c r="Y21" s="38">
        <f t="shared" si="5"/>
        <v>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37">
        <v>1</v>
      </c>
      <c r="E22" s="37">
        <v>2</v>
      </c>
      <c r="F22" s="32">
        <f t="shared" si="2"/>
        <v>2</v>
      </c>
      <c r="G22" s="37">
        <v>1</v>
      </c>
      <c r="H22" s="43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78"/>
      <c r="E23" s="78"/>
      <c r="F23" s="79">
        <f t="shared" si="2"/>
        <v>0</v>
      </c>
      <c r="G23" s="78"/>
      <c r="H23" s="80">
        <f t="shared" si="0"/>
        <v>0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>
        <f t="shared" si="3"/>
        <v>0</v>
      </c>
      <c r="W23" s="81" t="e">
        <f t="shared" si="4"/>
        <v>#DIV/0!</v>
      </c>
      <c r="X23" s="81" t="e">
        <f t="shared" si="1"/>
        <v>#DIV/0!</v>
      </c>
      <c r="Y23" s="81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1</v>
      </c>
      <c r="W24" s="38">
        <f t="shared" si="4"/>
        <v>0.5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0</v>
      </c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1</v>
      </c>
      <c r="F26" s="32">
        <f t="shared" si="2"/>
        <v>1</v>
      </c>
      <c r="G26" s="37">
        <v>1</v>
      </c>
      <c r="H26" s="43">
        <f t="shared" si="0"/>
        <v>1</v>
      </c>
      <c r="I26" s="37"/>
      <c r="J26" s="37">
        <v>1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2</v>
      </c>
      <c r="W26" s="38">
        <f t="shared" si="4"/>
        <v>2</v>
      </c>
      <c r="X26" s="38">
        <f t="shared" si="1"/>
        <v>1</v>
      </c>
      <c r="Y26" s="38">
        <f t="shared" si="5"/>
        <v>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3</v>
      </c>
      <c r="F27" s="32">
        <f t="shared" si="2"/>
        <v>3</v>
      </c>
      <c r="G27" s="37">
        <v>1</v>
      </c>
      <c r="H27" s="43">
        <f t="shared" si="0"/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>
        <v>1</v>
      </c>
      <c r="V27" s="32">
        <f t="shared" si="3"/>
        <v>1</v>
      </c>
      <c r="W27" s="38">
        <f t="shared" si="4"/>
        <v>0.33333333333333331</v>
      </c>
      <c r="X27" s="38">
        <f t="shared" si="1"/>
        <v>0.33333333333333331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0</v>
      </c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37">
        <v>1</v>
      </c>
      <c r="E30" s="37">
        <v>1</v>
      </c>
      <c r="F30" s="32">
        <f t="shared" si="2"/>
        <v>1</v>
      </c>
      <c r="G30" s="37">
        <v>1</v>
      </c>
      <c r="H30" s="43">
        <f t="shared" si="0"/>
        <v>1</v>
      </c>
      <c r="I30" s="37"/>
      <c r="J30" s="37"/>
      <c r="K30" s="37"/>
      <c r="L30" s="37">
        <v>1</v>
      </c>
      <c r="M30" s="37"/>
      <c r="N30" s="37"/>
      <c r="O30" s="37"/>
      <c r="P30" s="37"/>
      <c r="Q30" s="37"/>
      <c r="R30" s="37"/>
      <c r="S30" s="37"/>
      <c r="T30" s="37"/>
      <c r="U30" s="37">
        <v>3</v>
      </c>
      <c r="V30" s="43">
        <f t="shared" si="3"/>
        <v>4</v>
      </c>
      <c r="W30" s="38">
        <f t="shared" si="4"/>
        <v>4</v>
      </c>
      <c r="X30" s="38">
        <f t="shared" si="1"/>
        <v>1</v>
      </c>
      <c r="Y30" s="38">
        <f t="shared" si="5"/>
        <v>1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3</v>
      </c>
      <c r="F31" s="32">
        <f t="shared" si="2"/>
        <v>2</v>
      </c>
      <c r="G31" s="37">
        <v>1</v>
      </c>
      <c r="H31" s="43">
        <f t="shared" si="0"/>
        <v>0</v>
      </c>
      <c r="I31" s="37"/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>
        <f t="shared" si="4"/>
        <v>0</v>
      </c>
      <c r="X31" s="38">
        <f t="shared" si="1"/>
        <v>0.33333333333333331</v>
      </c>
      <c r="Y31" s="38">
        <f t="shared" si="5"/>
        <v>0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78"/>
      <c r="E32" s="78"/>
      <c r="F32" s="79">
        <f t="shared" si="2"/>
        <v>0</v>
      </c>
      <c r="G32" s="78"/>
      <c r="H32" s="80">
        <f t="shared" si="0"/>
        <v>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80">
        <f t="shared" si="3"/>
        <v>0</v>
      </c>
      <c r="W32" s="81" t="e">
        <f t="shared" si="4"/>
        <v>#DIV/0!</v>
      </c>
      <c r="X32" s="81" t="e">
        <f t="shared" si="1"/>
        <v>#DIV/0!</v>
      </c>
      <c r="Y32" s="81" t="e">
        <f t="shared" si="5"/>
        <v>#DIV/0!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1</v>
      </c>
      <c r="F33" s="32">
        <f t="shared" ref="F33" si="6">E33-M33-P33-Q33-R33</f>
        <v>1</v>
      </c>
      <c r="G33" s="37">
        <v>1</v>
      </c>
      <c r="H33" s="43">
        <f>SUM(I33:L33)</f>
        <v>1</v>
      </c>
      <c r="I33" s="37"/>
      <c r="J33" s="37">
        <v>1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43">
        <f t="shared" ref="V33" si="7">I33+2*J33+3*K33+4*L33</f>
        <v>2</v>
      </c>
      <c r="W33" s="38">
        <f t="shared" ref="W33" si="8">(I33+(2*J33)+(3*K33)+(4*L33))/F33</f>
        <v>2</v>
      </c>
      <c r="X33" s="38">
        <f t="shared" ref="X33" si="9">(H33+M33+P33)/(F33+M33+P33+R33)</f>
        <v>1</v>
      </c>
      <c r="Y33" s="38">
        <f t="shared" ref="Y33" si="10">H33/F33</f>
        <v>1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78"/>
      <c r="E36" s="82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 t="e">
        <f>I36/(H36-K36-L36-M36)</f>
        <v>#DIV/0!</v>
      </c>
      <c r="U36" s="83" t="e">
        <f t="shared" ref="U36:U41" si="11">G36/E36*7</f>
        <v>#DIV/0!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37">
        <v>1</v>
      </c>
      <c r="E37" s="39">
        <v>3</v>
      </c>
      <c r="F37" s="37">
        <v>3</v>
      </c>
      <c r="G37" s="37">
        <v>3</v>
      </c>
      <c r="H37" s="37">
        <v>14</v>
      </c>
      <c r="I37" s="37">
        <v>4</v>
      </c>
      <c r="J37" s="37"/>
      <c r="K37" s="37">
        <v>1</v>
      </c>
      <c r="L37" s="37"/>
      <c r="M37" s="37"/>
      <c r="N37" s="37">
        <v>5</v>
      </c>
      <c r="O37" s="37">
        <v>1</v>
      </c>
      <c r="P37" s="37"/>
      <c r="Q37" s="37"/>
      <c r="R37" s="37"/>
      <c r="S37" s="37"/>
      <c r="T37" s="38">
        <f t="shared" ref="T37:T41" si="12">I37/(H37-K37-L37-M37)</f>
        <v>0.30769230769230771</v>
      </c>
      <c r="U37" s="40">
        <f t="shared" si="11"/>
        <v>7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2</v>
      </c>
      <c r="F38" s="37">
        <v>1</v>
      </c>
      <c r="G38" s="37">
        <v>1</v>
      </c>
      <c r="H38" s="37">
        <v>8</v>
      </c>
      <c r="I38" s="37">
        <v>2</v>
      </c>
      <c r="J38" s="37"/>
      <c r="K38" s="37"/>
      <c r="L38" s="37"/>
      <c r="M38" s="37"/>
      <c r="N38" s="37">
        <v>4</v>
      </c>
      <c r="O38" s="37"/>
      <c r="P38" s="37"/>
      <c r="Q38" s="37"/>
      <c r="R38" s="37"/>
      <c r="S38" s="37"/>
      <c r="T38" s="38">
        <f t="shared" si="12"/>
        <v>0.25</v>
      </c>
      <c r="U38" s="40">
        <f t="shared" si="11"/>
        <v>3.5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12"/>
        <v>#DIV/0!</v>
      </c>
      <c r="U39" s="83" t="e">
        <f t="shared" si="11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2"/>
        <v>#DIV/0!</v>
      </c>
      <c r="U40" s="40" t="e">
        <f t="shared" si="11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2"/>
        <v>#DIV/0!</v>
      </c>
      <c r="U41" s="40" t="e">
        <f t="shared" si="11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11</v>
      </c>
      <c r="H44" s="44">
        <v>4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30">
        <v>42550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42550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66" customFormat="1" ht="15.75" customHeight="1" x14ac:dyDescent="0.3">
      <c r="A6" s="4"/>
      <c r="B6" s="5"/>
      <c r="C6" s="66" t="s">
        <v>2</v>
      </c>
      <c r="E6" s="131" t="s">
        <v>159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66" customFormat="1" x14ac:dyDescent="0.3">
      <c r="A7" s="4"/>
      <c r="B7" s="5"/>
      <c r="C7" s="66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7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66" customFormat="1" x14ac:dyDescent="0.3">
      <c r="A9" s="4"/>
      <c r="B9" s="5"/>
      <c r="C9" s="66" t="s">
        <v>8</v>
      </c>
      <c r="E9" s="132" t="s">
        <v>157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160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4</v>
      </c>
      <c r="F13" s="32">
        <f>E13-M13-P13-Q13-R13</f>
        <v>4</v>
      </c>
      <c r="G13" s="37">
        <v>2</v>
      </c>
      <c r="H13" s="43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2</v>
      </c>
      <c r="W13" s="38">
        <f>(I13+(2*J13)+(3*K13)+(4*L13))/F13</f>
        <v>0.5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3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0.33333333333333331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2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78"/>
      <c r="E17" s="78"/>
      <c r="F17" s="79">
        <f t="shared" si="2"/>
        <v>0</v>
      </c>
      <c r="G17" s="78"/>
      <c r="H17" s="80">
        <f t="shared" si="0"/>
        <v>0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>
        <f t="shared" ref="V17:V32" si="3">I17+2*J17+3*K17+4*L17</f>
        <v>0</v>
      </c>
      <c r="W17" s="81" t="e">
        <f t="shared" ref="W17:W32" si="4">(I17+(2*J17)+(3*K17)+(4*L17))/F17</f>
        <v>#DIV/0!</v>
      </c>
      <c r="X17" s="81" t="e">
        <f t="shared" si="1"/>
        <v>#DIV/0!</v>
      </c>
      <c r="Y17" s="81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78"/>
      <c r="E18" s="78"/>
      <c r="F18" s="79">
        <f t="shared" si="2"/>
        <v>0</v>
      </c>
      <c r="G18" s="78"/>
      <c r="H18" s="80">
        <f t="shared" si="0"/>
        <v>0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>
        <f t="shared" si="3"/>
        <v>0</v>
      </c>
      <c r="W18" s="81" t="e">
        <f t="shared" si="4"/>
        <v>#DIV/0!</v>
      </c>
      <c r="X18" s="81" t="e">
        <f t="shared" si="1"/>
        <v>#DIV/0!</v>
      </c>
      <c r="Y18" s="81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37">
        <v>1</v>
      </c>
      <c r="E19" s="37">
        <v>4</v>
      </c>
      <c r="F19" s="32">
        <f t="shared" si="2"/>
        <v>4</v>
      </c>
      <c r="G19" s="37">
        <v>1</v>
      </c>
      <c r="H19" s="43">
        <f t="shared" si="0"/>
        <v>1</v>
      </c>
      <c r="I19" s="37"/>
      <c r="J19" s="37"/>
      <c r="K19" s="37">
        <v>1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3</v>
      </c>
      <c r="W19" s="38">
        <f t="shared" si="4"/>
        <v>0.75</v>
      </c>
      <c r="X19" s="38">
        <f t="shared" si="1"/>
        <v>0.25</v>
      </c>
      <c r="Y19" s="38">
        <f t="shared" si="5"/>
        <v>0.25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4</v>
      </c>
      <c r="F20" s="32">
        <f t="shared" si="2"/>
        <v>4</v>
      </c>
      <c r="G20" s="37">
        <v>1</v>
      </c>
      <c r="H20" s="43">
        <f t="shared" si="0"/>
        <v>3</v>
      </c>
      <c r="I20" s="37">
        <v>3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2</v>
      </c>
      <c r="V20" s="32">
        <f t="shared" si="3"/>
        <v>3</v>
      </c>
      <c r="W20" s="38">
        <f t="shared" si="4"/>
        <v>0.75</v>
      </c>
      <c r="X20" s="38">
        <f t="shared" si="1"/>
        <v>0.75</v>
      </c>
      <c r="Y20" s="38">
        <f t="shared" si="5"/>
        <v>0.75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78"/>
      <c r="E21" s="78"/>
      <c r="F21" s="79">
        <f t="shared" si="2"/>
        <v>0</v>
      </c>
      <c r="G21" s="78"/>
      <c r="H21" s="80">
        <f t="shared" si="0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>
        <f t="shared" si="3"/>
        <v>0</v>
      </c>
      <c r="W21" s="81" t="e">
        <f t="shared" si="4"/>
        <v>#DIV/0!</v>
      </c>
      <c r="X21" s="81" t="e">
        <f t="shared" si="1"/>
        <v>#DIV/0!</v>
      </c>
      <c r="Y21" s="81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8"/>
      <c r="E22" s="78"/>
      <c r="F22" s="79">
        <f t="shared" si="2"/>
        <v>0</v>
      </c>
      <c r="G22" s="78"/>
      <c r="H22" s="80">
        <f t="shared" si="0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>
        <f t="shared" si="3"/>
        <v>0</v>
      </c>
      <c r="W22" s="81" t="e">
        <f t="shared" si="4"/>
        <v>#DIV/0!</v>
      </c>
      <c r="X22" s="81" t="e">
        <f t="shared" si="1"/>
        <v>#DIV/0!</v>
      </c>
      <c r="Y22" s="81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2</v>
      </c>
      <c r="F24" s="32">
        <f t="shared" si="2"/>
        <v>1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1</v>
      </c>
      <c r="X24" s="38">
        <f t="shared" si="1"/>
        <v>1</v>
      </c>
      <c r="Y24" s="38">
        <f t="shared" si="5"/>
        <v>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3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37">
        <v>1</v>
      </c>
      <c r="E26" s="37">
        <v>5</v>
      </c>
      <c r="F26" s="32">
        <f t="shared" si="2"/>
        <v>4</v>
      </c>
      <c r="G26" s="37"/>
      <c r="H26" s="43">
        <f t="shared" si="0"/>
        <v>1</v>
      </c>
      <c r="I26" s="37"/>
      <c r="J26" s="37">
        <v>1</v>
      </c>
      <c r="K26" s="37"/>
      <c r="L26" s="37"/>
      <c r="M26" s="37">
        <v>1</v>
      </c>
      <c r="N26" s="37"/>
      <c r="O26" s="37"/>
      <c r="P26" s="37"/>
      <c r="Q26" s="37"/>
      <c r="R26" s="37"/>
      <c r="S26" s="37">
        <v>1</v>
      </c>
      <c r="T26" s="37"/>
      <c r="U26" s="37">
        <v>1</v>
      </c>
      <c r="V26" s="32">
        <f t="shared" si="3"/>
        <v>2</v>
      </c>
      <c r="W26" s="38">
        <f t="shared" si="4"/>
        <v>0.5</v>
      </c>
      <c r="X26" s="38">
        <f t="shared" si="1"/>
        <v>0.4</v>
      </c>
      <c r="Y26" s="38">
        <f t="shared" si="5"/>
        <v>0.25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78"/>
      <c r="E27" s="78"/>
      <c r="F27" s="79">
        <f t="shared" si="2"/>
        <v>0</v>
      </c>
      <c r="G27" s="78"/>
      <c r="H27" s="80">
        <f t="shared" si="0"/>
        <v>0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>
        <f t="shared" si="3"/>
        <v>0</v>
      </c>
      <c r="W27" s="81" t="e">
        <f t="shared" si="4"/>
        <v>#DIV/0!</v>
      </c>
      <c r="X27" s="81" t="e">
        <f t="shared" si="1"/>
        <v>#DIV/0!</v>
      </c>
      <c r="Y27" s="81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78"/>
      <c r="E29" s="78"/>
      <c r="F29" s="79">
        <f t="shared" si="2"/>
        <v>0</v>
      </c>
      <c r="G29" s="78"/>
      <c r="H29" s="80">
        <f t="shared" si="0"/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>
        <f t="shared" si="3"/>
        <v>0</v>
      </c>
      <c r="W29" s="81" t="e">
        <f t="shared" si="4"/>
        <v>#DIV/0!</v>
      </c>
      <c r="X29" s="81" t="e">
        <f t="shared" si="1"/>
        <v>#DIV/0!</v>
      </c>
      <c r="Y29" s="81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37">
        <v>1</v>
      </c>
      <c r="E31" s="37">
        <v>1</v>
      </c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>
        <f t="shared" si="1"/>
        <v>1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4</v>
      </c>
      <c r="F32" s="32">
        <f t="shared" si="2"/>
        <v>1</v>
      </c>
      <c r="G32" s="37"/>
      <c r="H32" s="43">
        <f t="shared" si="0"/>
        <v>0</v>
      </c>
      <c r="I32" s="37"/>
      <c r="J32" s="37"/>
      <c r="K32" s="37"/>
      <c r="L32" s="37"/>
      <c r="M32" s="37">
        <v>2</v>
      </c>
      <c r="N32" s="37"/>
      <c r="O32" s="37"/>
      <c r="P32" s="37"/>
      <c r="Q32" s="37"/>
      <c r="R32" s="37">
        <v>1</v>
      </c>
      <c r="S32" s="37"/>
      <c r="T32" s="37"/>
      <c r="U32" s="37">
        <v>1</v>
      </c>
      <c r="V32" s="43">
        <f t="shared" si="3"/>
        <v>0</v>
      </c>
      <c r="W32" s="38">
        <f t="shared" si="4"/>
        <v>0</v>
      </c>
      <c r="X32" s="38">
        <f t="shared" si="1"/>
        <v>0.5</v>
      </c>
      <c r="Y32" s="38">
        <f t="shared" si="5"/>
        <v>0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37">
        <v>1</v>
      </c>
      <c r="E33" s="37">
        <v>4</v>
      </c>
      <c r="F33" s="32">
        <f t="shared" ref="F33" si="6">E33-M33-P33-Q33-R33</f>
        <v>4</v>
      </c>
      <c r="G33" s="37">
        <v>1</v>
      </c>
      <c r="H33" s="43">
        <f t="shared" ref="H33" si="7">SUM(I33:L33)</f>
        <v>2</v>
      </c>
      <c r="I33" s="37">
        <v>1</v>
      </c>
      <c r="J33" s="37"/>
      <c r="K33" s="37">
        <v>1</v>
      </c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43">
        <f t="shared" ref="V33" si="8">I33+2*J33+3*K33+4*L33</f>
        <v>4</v>
      </c>
      <c r="W33" s="38">
        <f t="shared" ref="W33" si="9">(I33+(2*J33)+(3*K33)+(4*L33))/F33</f>
        <v>1</v>
      </c>
      <c r="X33" s="38">
        <f t="shared" ref="X33" si="10">(H33+M33+P33)/(F33+M33+P33+R33)</f>
        <v>0.5</v>
      </c>
      <c r="Y33" s="38">
        <f t="shared" ref="Y33" si="11">H33/F33</f>
        <v>0.5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7</v>
      </c>
      <c r="F36" s="37">
        <v>0</v>
      </c>
      <c r="G36" s="37">
        <v>0</v>
      </c>
      <c r="H36" s="37">
        <v>22</v>
      </c>
      <c r="I36" s="37">
        <v>2</v>
      </c>
      <c r="J36" s="37"/>
      <c r="K36" s="37"/>
      <c r="L36" s="37"/>
      <c r="M36" s="37"/>
      <c r="N36" s="37">
        <v>10</v>
      </c>
      <c r="O36" s="37">
        <v>1</v>
      </c>
      <c r="P36" s="37"/>
      <c r="Q36" s="37">
        <v>1</v>
      </c>
      <c r="R36" s="37"/>
      <c r="S36" s="37"/>
      <c r="T36" s="38">
        <f>I36/(H36-K36-L36-M36)</f>
        <v>9.0909090909090912E-2</v>
      </c>
      <c r="U36" s="40">
        <f t="shared" ref="U36:U41" si="12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13">I37/(H37-K37-L37-M37)</f>
        <v>#DIV/0!</v>
      </c>
      <c r="U37" s="83" t="e">
        <f t="shared" si="12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78"/>
      <c r="E38" s="82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81" t="e">
        <f t="shared" si="13"/>
        <v>#DIV/0!</v>
      </c>
      <c r="U38" s="83" t="e">
        <f t="shared" si="12"/>
        <v>#DIV/0!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13"/>
        <v>#DIV/0!</v>
      </c>
      <c r="U39" s="83" t="e">
        <f t="shared" si="12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13"/>
        <v>#DIV/0!</v>
      </c>
      <c r="U40" s="40" t="e">
        <f t="shared" si="12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13"/>
        <v>#DIV/0!</v>
      </c>
      <c r="U41" s="40" t="e">
        <f t="shared" si="12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6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9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24" t="s">
        <v>118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34" ht="15.6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84" customFormat="1" ht="15.75" customHeight="1" x14ac:dyDescent="0.25">
      <c r="A5" s="4"/>
      <c r="B5" s="5"/>
      <c r="C5" s="84" t="s">
        <v>0</v>
      </c>
      <c r="E5" s="130">
        <v>42560</v>
      </c>
      <c r="F5" s="130"/>
      <c r="G5" s="130"/>
      <c r="H5" s="130"/>
      <c r="I5" s="130"/>
      <c r="J5" s="130"/>
      <c r="K5" s="130"/>
      <c r="L5" s="123" t="s">
        <v>1</v>
      </c>
      <c r="M5" s="123"/>
      <c r="N5" s="123"/>
      <c r="O5" s="123"/>
      <c r="P5" s="130">
        <v>42560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C5" s="112" t="s">
        <v>81</v>
      </c>
      <c r="AD5" s="113"/>
      <c r="AE5" s="113"/>
      <c r="AF5" s="113"/>
      <c r="AG5" s="114"/>
    </row>
    <row r="6" spans="1:34" s="84" customFormat="1" ht="15.75" customHeight="1" x14ac:dyDescent="0.3">
      <c r="A6" s="4"/>
      <c r="B6" s="5"/>
      <c r="C6" s="84" t="s">
        <v>2</v>
      </c>
      <c r="E6" s="131" t="s">
        <v>162</v>
      </c>
      <c r="F6" s="131"/>
      <c r="G6" s="131"/>
      <c r="H6" s="131"/>
      <c r="I6" s="131"/>
      <c r="J6" s="131"/>
      <c r="K6" s="131"/>
      <c r="L6" s="123" t="s">
        <v>3</v>
      </c>
      <c r="M6" s="123"/>
      <c r="N6" s="123"/>
      <c r="O6" s="123"/>
      <c r="P6" s="131" t="s">
        <v>122</v>
      </c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3"/>
      <c r="AB6" s="3"/>
      <c r="AC6" s="115"/>
      <c r="AD6" s="116"/>
      <c r="AE6" s="116"/>
      <c r="AF6" s="116"/>
      <c r="AG6" s="117"/>
      <c r="AH6" s="3"/>
    </row>
    <row r="7" spans="1:34" s="84" customFormat="1" x14ac:dyDescent="0.3">
      <c r="A7" s="4"/>
      <c r="B7" s="5"/>
      <c r="C7" s="84" t="s">
        <v>4</v>
      </c>
      <c r="E7" s="131" t="s">
        <v>119</v>
      </c>
      <c r="F7" s="131"/>
      <c r="G7" s="131"/>
      <c r="H7" s="131"/>
      <c r="I7" s="131"/>
      <c r="J7" s="131"/>
      <c r="K7" s="131"/>
      <c r="L7" s="123" t="s">
        <v>5</v>
      </c>
      <c r="M7" s="123"/>
      <c r="N7" s="123"/>
      <c r="O7" s="123"/>
      <c r="P7" s="131" t="s">
        <v>119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3"/>
      <c r="AB7" s="3"/>
      <c r="AC7" s="3"/>
      <c r="AD7" s="3"/>
      <c r="AE7" s="3"/>
      <c r="AF7" s="3"/>
      <c r="AG7" s="3"/>
      <c r="AH7" s="3"/>
    </row>
    <row r="8" spans="1:34" s="84" customFormat="1" x14ac:dyDescent="0.3">
      <c r="A8" s="4"/>
      <c r="B8" s="5"/>
      <c r="C8" s="84" t="s">
        <v>6</v>
      </c>
      <c r="E8" s="131" t="s">
        <v>119</v>
      </c>
      <c r="F8" s="131"/>
      <c r="G8" s="131"/>
      <c r="H8" s="131"/>
      <c r="I8" s="131"/>
      <c r="J8" s="131"/>
      <c r="K8" s="131"/>
      <c r="L8" s="123" t="s">
        <v>7</v>
      </c>
      <c r="M8" s="123"/>
      <c r="N8" s="123"/>
      <c r="O8" s="123"/>
      <c r="P8" s="131">
        <v>8</v>
      </c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3"/>
      <c r="AB8" s="3"/>
      <c r="AC8" s="118" t="s">
        <v>38</v>
      </c>
      <c r="AD8" s="119"/>
      <c r="AE8" s="6"/>
      <c r="AF8" s="118" t="s">
        <v>39</v>
      </c>
      <c r="AG8" s="119"/>
      <c r="AH8" s="3"/>
    </row>
    <row r="9" spans="1:34" s="84" customFormat="1" x14ac:dyDescent="0.3">
      <c r="A9" s="4"/>
      <c r="B9" s="5"/>
      <c r="C9" s="84" t="s">
        <v>8</v>
      </c>
      <c r="E9" s="132" t="s">
        <v>121</v>
      </c>
      <c r="F9" s="132"/>
      <c r="G9" s="132"/>
      <c r="H9" s="132"/>
      <c r="I9" s="132"/>
      <c r="J9" s="132"/>
      <c r="K9" s="132"/>
      <c r="M9" s="123" t="s">
        <v>9</v>
      </c>
      <c r="N9" s="123"/>
      <c r="O9" s="123"/>
      <c r="P9" s="132" t="s">
        <v>161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14</v>
      </c>
      <c r="C13" s="41" t="str">
        <f>Summary!C7</f>
        <v>George Armstrong</v>
      </c>
      <c r="D13" s="37">
        <v>1</v>
      </c>
      <c r="E13" s="37">
        <v>2</v>
      </c>
      <c r="F13" s="32">
        <f>E13-M13-P13-Q13-R13</f>
        <v>2</v>
      </c>
      <c r="G13" s="37">
        <v>1</v>
      </c>
      <c r="H13" s="43">
        <f t="shared" ref="H13:H33" si="0">SUM(I13:L13)</f>
        <v>1</v>
      </c>
      <c r="I13" s="37">
        <v>1</v>
      </c>
      <c r="J13" s="37"/>
      <c r="K13" s="37"/>
      <c r="L13" s="37"/>
      <c r="M13" s="37"/>
      <c r="N13" s="37"/>
      <c r="O13" s="37">
        <v>1</v>
      </c>
      <c r="P13" s="37"/>
      <c r="Q13" s="37"/>
      <c r="R13" s="37"/>
      <c r="S13" s="37"/>
      <c r="T13" s="37"/>
      <c r="U13" s="37"/>
      <c r="V13" s="32">
        <f>I13+2*J13+3*K13+4*L13</f>
        <v>1</v>
      </c>
      <c r="W13" s="38">
        <f>(I13+(2*J13)+(3*K13)+(4*L13))/F13</f>
        <v>0.5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34</v>
      </c>
      <c r="C14" s="41" t="str">
        <f>Summary!C8</f>
        <v>Ron Baird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3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Steve Bourne</v>
      </c>
      <c r="D15" s="78"/>
      <c r="E15" s="78"/>
      <c r="F15" s="79">
        <f t="shared" ref="F15:F33" si="2">E15-M15-P15-Q15-R15</f>
        <v>0</v>
      </c>
      <c r="G15" s="78"/>
      <c r="H15" s="80">
        <f t="shared" si="0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>
        <f>I15+2*J15+3*K15+4*L15</f>
        <v>0</v>
      </c>
      <c r="W15" s="81" t="e">
        <f>(I15+(2*J15)+(3*K15)+(4*L15))/F15</f>
        <v>#DIV/0!</v>
      </c>
      <c r="X15" s="81" t="e">
        <f t="shared" si="1"/>
        <v>#DIV/0!</v>
      </c>
      <c r="Y15" s="81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21</v>
      </c>
      <c r="C16" s="41" t="str">
        <f>Summary!C10</f>
        <v>Ty Brown</v>
      </c>
      <c r="D16" s="37">
        <v>1</v>
      </c>
      <c r="E16" s="37">
        <v>0</v>
      </c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88</v>
      </c>
      <c r="C17" s="41" t="str">
        <f>Summary!C11</f>
        <v>Devin Connor</v>
      </c>
      <c r="D17" s="37">
        <v>1</v>
      </c>
      <c r="E17" s="37">
        <v>3</v>
      </c>
      <c r="F17" s="32">
        <f t="shared" si="2"/>
        <v>2</v>
      </c>
      <c r="G17" s="37">
        <v>1</v>
      </c>
      <c r="H17" s="43">
        <f t="shared" si="0"/>
        <v>1</v>
      </c>
      <c r="I17" s="37"/>
      <c r="J17" s="37">
        <v>1</v>
      </c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>
        <v>2</v>
      </c>
      <c r="V17" s="32">
        <f t="shared" ref="V17:V33" si="3">I17+2*J17+3*K17+4*L17</f>
        <v>2</v>
      </c>
      <c r="W17" s="38">
        <f t="shared" ref="W17:W33" si="4">(I17+(2*J17)+(3*K17)+(4*L17))/F17</f>
        <v>1</v>
      </c>
      <c r="X17" s="38">
        <f t="shared" si="1"/>
        <v>0.66666666666666663</v>
      </c>
      <c r="Y17" s="38">
        <f t="shared" ref="Y17:Y33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26</v>
      </c>
      <c r="C18" s="41" t="str">
        <f>Summary!C12</f>
        <v>Jason Daw</v>
      </c>
      <c r="D18" s="37">
        <v>1</v>
      </c>
      <c r="E18" s="37">
        <v>1</v>
      </c>
      <c r="F18" s="32">
        <f t="shared" si="2"/>
        <v>1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67</v>
      </c>
      <c r="C19" s="41" t="str">
        <f>Summary!C13</f>
        <v>Spencer Shaw</v>
      </c>
      <c r="D19" s="78"/>
      <c r="E19" s="78"/>
      <c r="F19" s="79">
        <f t="shared" si="2"/>
        <v>0</v>
      </c>
      <c r="G19" s="78"/>
      <c r="H19" s="80">
        <f t="shared" si="0"/>
        <v>0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>
        <f t="shared" si="3"/>
        <v>0</v>
      </c>
      <c r="W19" s="81" t="e">
        <f t="shared" si="4"/>
        <v>#DIV/0!</v>
      </c>
      <c r="X19" s="81" t="e">
        <f t="shared" si="1"/>
        <v>#DIV/0!</v>
      </c>
      <c r="Y19" s="81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20</v>
      </c>
      <c r="C20" s="41" t="str">
        <f>Summary!C14</f>
        <v>Chad Foxton</v>
      </c>
      <c r="D20" s="37">
        <v>1</v>
      </c>
      <c r="E20" s="37">
        <v>3</v>
      </c>
      <c r="F20" s="32">
        <f t="shared" si="2"/>
        <v>3</v>
      </c>
      <c r="G20" s="37"/>
      <c r="H20" s="43">
        <f t="shared" si="0"/>
        <v>2</v>
      </c>
      <c r="I20" s="37">
        <v>2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1</v>
      </c>
      <c r="V20" s="32">
        <f t="shared" si="3"/>
        <v>2</v>
      </c>
      <c r="W20" s="38">
        <f t="shared" si="4"/>
        <v>0.66666666666666663</v>
      </c>
      <c r="X20" s="38">
        <f t="shared" si="1"/>
        <v>0.66666666666666663</v>
      </c>
      <c r="Y20" s="38">
        <f t="shared" si="5"/>
        <v>0.66666666666666663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Tyler Stacey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97</v>
      </c>
      <c r="C22" s="41" t="str">
        <f>Summary!C16</f>
        <v>Ken Hogg</v>
      </c>
      <c r="D22" s="78"/>
      <c r="E22" s="78"/>
      <c r="F22" s="79">
        <f t="shared" si="2"/>
        <v>0</v>
      </c>
      <c r="G22" s="78"/>
      <c r="H22" s="80">
        <f t="shared" si="0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>
        <f t="shared" si="3"/>
        <v>0</v>
      </c>
      <c r="W22" s="81" t="e">
        <f t="shared" si="4"/>
        <v>#DIV/0!</v>
      </c>
      <c r="X22" s="81" t="e">
        <f t="shared" si="1"/>
        <v>#DIV/0!</v>
      </c>
      <c r="Y22" s="81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</v>
      </c>
      <c r="C23" s="41" t="str">
        <f>Summary!C17</f>
        <v>Jay Marston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Mark Olson</v>
      </c>
      <c r="D24" s="37">
        <v>1</v>
      </c>
      <c r="E24" s="37">
        <v>1</v>
      </c>
      <c r="F24" s="32">
        <f t="shared" si="2"/>
        <v>1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1</v>
      </c>
      <c r="X24" s="38">
        <f t="shared" si="1"/>
        <v>1</v>
      </c>
      <c r="Y24" s="38">
        <f t="shared" si="5"/>
        <v>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40</v>
      </c>
      <c r="C25" s="41" t="str">
        <f>Summary!C19</f>
        <v>Jeremy Creeden</v>
      </c>
      <c r="D25" s="37">
        <v>1</v>
      </c>
      <c r="E25" s="37">
        <v>3</v>
      </c>
      <c r="F25" s="32">
        <f t="shared" si="2"/>
        <v>2</v>
      </c>
      <c r="G25" s="37">
        <v>1</v>
      </c>
      <c r="H25" s="43">
        <f t="shared" si="0"/>
        <v>0</v>
      </c>
      <c r="I25" s="37"/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0.33333333333333331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22</v>
      </c>
      <c r="C26" s="41" t="str">
        <f>Summary!C20</f>
        <v>Trevor Seip</v>
      </c>
      <c r="D26" s="78"/>
      <c r="E26" s="78"/>
      <c r="F26" s="79">
        <f t="shared" si="2"/>
        <v>0</v>
      </c>
      <c r="G26" s="78"/>
      <c r="H26" s="80">
        <f t="shared" si="0"/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>
        <f t="shared" si="3"/>
        <v>0</v>
      </c>
      <c r="W26" s="81" t="e">
        <f t="shared" si="4"/>
        <v>#DIV/0!</v>
      </c>
      <c r="X26" s="81" t="e">
        <f t="shared" si="1"/>
        <v>#DIV/0!</v>
      </c>
      <c r="Y26" s="81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96</v>
      </c>
      <c r="C27" s="41" t="str">
        <f>Summary!C21</f>
        <v>Jared Weishar</v>
      </c>
      <c r="D27" s="37">
        <v>1</v>
      </c>
      <c r="E27" s="37">
        <v>2</v>
      </c>
      <c r="F27" s="32">
        <f t="shared" si="2"/>
        <v>2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>
        <v>1</v>
      </c>
      <c r="P27" s="37"/>
      <c r="Q27" s="37"/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 t="str">
        <f>Summary!B22</f>
        <v>-</v>
      </c>
      <c r="C28" s="41" t="str">
        <f>Summary!C22</f>
        <v>Mac Mulvey</v>
      </c>
      <c r="D28" s="78"/>
      <c r="E28" s="78"/>
      <c r="F28" s="79">
        <f t="shared" si="2"/>
        <v>0</v>
      </c>
      <c r="G28" s="78"/>
      <c r="H28" s="80">
        <f t="shared" si="0"/>
        <v>0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>
        <f t="shared" si="3"/>
        <v>0</v>
      </c>
      <c r="W28" s="81" t="e">
        <f t="shared" si="4"/>
        <v>#DIV/0!</v>
      </c>
      <c r="X28" s="81" t="e">
        <f t="shared" si="1"/>
        <v>#DIV/0!</v>
      </c>
      <c r="Y28" s="81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55</v>
      </c>
      <c r="C29" s="41" t="str">
        <f>Summary!C23</f>
        <v>Dennis Wintemute</v>
      </c>
      <c r="D29" s="37">
        <v>1</v>
      </c>
      <c r="E29" s="37">
        <v>3</v>
      </c>
      <c r="F29" s="32">
        <f t="shared" si="2"/>
        <v>2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>
        <v>1</v>
      </c>
      <c r="R29" s="37"/>
      <c r="S29" s="37"/>
      <c r="T29" s="37"/>
      <c r="U29" s="37"/>
      <c r="V29" s="32">
        <f t="shared" si="3"/>
        <v>0</v>
      </c>
      <c r="W29" s="38">
        <f t="shared" si="4"/>
        <v>0</v>
      </c>
      <c r="X29" s="38">
        <f t="shared" si="1"/>
        <v>0</v>
      </c>
      <c r="Y29" s="38">
        <f t="shared" si="5"/>
        <v>0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44</v>
      </c>
      <c r="C30" s="41" t="str">
        <f>Summary!C24</f>
        <v>Trent Bell</v>
      </c>
      <c r="D30" s="78"/>
      <c r="E30" s="78"/>
      <c r="F30" s="79">
        <f t="shared" si="2"/>
        <v>0</v>
      </c>
      <c r="G30" s="78"/>
      <c r="H30" s="80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0">
        <f t="shared" si="3"/>
        <v>0</v>
      </c>
      <c r="W30" s="81" t="e">
        <f t="shared" si="4"/>
        <v>#DIV/0!</v>
      </c>
      <c r="X30" s="81" t="e">
        <f t="shared" si="1"/>
        <v>#DIV/0!</v>
      </c>
      <c r="Y30" s="81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4</v>
      </c>
      <c r="C31" s="41" t="str">
        <f>Summary!C25</f>
        <v>Tanis O'Connell</v>
      </c>
      <c r="D31" s="78"/>
      <c r="E31" s="78"/>
      <c r="F31" s="79">
        <f t="shared" si="2"/>
        <v>0</v>
      </c>
      <c r="G31" s="78"/>
      <c r="H31" s="80">
        <f t="shared" si="0"/>
        <v>0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80">
        <f t="shared" si="3"/>
        <v>0</v>
      </c>
      <c r="W31" s="81" t="e">
        <f t="shared" si="4"/>
        <v>#DIV/0!</v>
      </c>
      <c r="X31" s="81" t="e">
        <f t="shared" si="1"/>
        <v>#DIV/0!</v>
      </c>
      <c r="Y31" s="81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7</v>
      </c>
      <c r="C32" s="41" t="str">
        <f>Summary!C26</f>
        <v>Lucas Yoder</v>
      </c>
      <c r="D32" s="37">
        <v>1</v>
      </c>
      <c r="E32" s="37">
        <v>2</v>
      </c>
      <c r="F32" s="32">
        <f t="shared" si="2"/>
        <v>2</v>
      </c>
      <c r="G32" s="37"/>
      <c r="H32" s="43">
        <f t="shared" si="0"/>
        <v>1</v>
      </c>
      <c r="I32" s="37"/>
      <c r="J32" s="37">
        <v>1</v>
      </c>
      <c r="K32" s="37"/>
      <c r="L32" s="37"/>
      <c r="M32" s="37"/>
      <c r="N32" s="37"/>
      <c r="O32" s="37"/>
      <c r="P32" s="37"/>
      <c r="Q32" s="37"/>
      <c r="R32" s="37"/>
      <c r="S32" s="37">
        <v>1</v>
      </c>
      <c r="T32" s="37"/>
      <c r="U32" s="37"/>
      <c r="V32" s="43">
        <f t="shared" si="3"/>
        <v>2</v>
      </c>
      <c r="W32" s="38">
        <f t="shared" si="4"/>
        <v>1</v>
      </c>
      <c r="X32" s="38">
        <f t="shared" si="1"/>
        <v>0.5</v>
      </c>
      <c r="Y32" s="38">
        <f t="shared" si="5"/>
        <v>0.5</v>
      </c>
      <c r="AB32" s="25"/>
      <c r="AC32" s="26"/>
      <c r="AD32" s="26"/>
      <c r="AF32" s="9"/>
      <c r="AH32" s="9"/>
    </row>
    <row r="33" spans="1:34" x14ac:dyDescent="0.3">
      <c r="A33" s="12">
        <v>21</v>
      </c>
      <c r="B33" s="41">
        <f>Summary!B27</f>
        <v>8</v>
      </c>
      <c r="C33" s="41" t="str">
        <f>Summary!C27</f>
        <v>Connor Weishar</v>
      </c>
      <c r="D33" s="78"/>
      <c r="E33" s="78"/>
      <c r="F33" s="79">
        <f t="shared" si="2"/>
        <v>0</v>
      </c>
      <c r="G33" s="78"/>
      <c r="H33" s="80">
        <f t="shared" si="0"/>
        <v>0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80">
        <f t="shared" si="3"/>
        <v>0</v>
      </c>
      <c r="W33" s="81" t="e">
        <f t="shared" si="4"/>
        <v>#DIV/0!</v>
      </c>
      <c r="X33" s="81" t="e">
        <f t="shared" si="1"/>
        <v>#DIV/0!</v>
      </c>
      <c r="Y33" s="81" t="e">
        <f t="shared" si="5"/>
        <v>#DIV/0!</v>
      </c>
      <c r="AB33" s="25"/>
      <c r="AC33" s="26"/>
      <c r="AD33" s="26"/>
      <c r="AF33" s="9"/>
      <c r="AH33" s="9"/>
    </row>
    <row r="34" spans="1:34" x14ac:dyDescent="0.3">
      <c r="A34" s="12"/>
      <c r="B34" s="10" t="s">
        <v>27</v>
      </c>
      <c r="C34" s="13"/>
      <c r="D34" s="13"/>
      <c r="E34" s="13"/>
      <c r="F34" s="13"/>
      <c r="G34" s="13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34" x14ac:dyDescent="0.3">
      <c r="A35" s="12"/>
      <c r="B35" s="15" t="s">
        <v>11</v>
      </c>
      <c r="C35" s="15" t="s">
        <v>29</v>
      </c>
      <c r="D35" s="15" t="s">
        <v>117</v>
      </c>
      <c r="E35" s="15" t="s">
        <v>30</v>
      </c>
      <c r="F35" s="15" t="s">
        <v>14</v>
      </c>
      <c r="G35" s="15" t="s">
        <v>31</v>
      </c>
      <c r="H35" s="15" t="s">
        <v>32</v>
      </c>
      <c r="I35" s="15" t="s">
        <v>15</v>
      </c>
      <c r="J35" s="15" t="s">
        <v>19</v>
      </c>
      <c r="K35" s="15" t="s">
        <v>20</v>
      </c>
      <c r="L35" s="15" t="s">
        <v>33</v>
      </c>
      <c r="M35" s="15" t="s">
        <v>24</v>
      </c>
      <c r="N35" s="15" t="s">
        <v>79</v>
      </c>
      <c r="O35" s="15" t="s">
        <v>34</v>
      </c>
      <c r="P35" s="15" t="s">
        <v>35</v>
      </c>
      <c r="Q35" s="15" t="s">
        <v>36</v>
      </c>
      <c r="R35" s="15"/>
      <c r="S35" s="15" t="s">
        <v>37</v>
      </c>
      <c r="T35" s="15" t="s">
        <v>65</v>
      </c>
      <c r="U35" s="15" t="s">
        <v>68</v>
      </c>
      <c r="V35" s="24"/>
      <c r="W35" s="24"/>
      <c r="X35" s="24"/>
      <c r="Y35" s="13"/>
    </row>
    <row r="36" spans="1:34" x14ac:dyDescent="0.3">
      <c r="A36" s="12">
        <v>1</v>
      </c>
      <c r="B36" s="41">
        <f>Summary!B31</f>
        <v>14</v>
      </c>
      <c r="C36" s="41" t="str">
        <f>Summary!C31</f>
        <v>George Armstrong</v>
      </c>
      <c r="D36" s="37">
        <v>1</v>
      </c>
      <c r="E36" s="39">
        <v>5</v>
      </c>
      <c r="F36" s="37">
        <v>0</v>
      </c>
      <c r="G36" s="37">
        <v>0</v>
      </c>
      <c r="H36" s="37">
        <v>21</v>
      </c>
      <c r="I36" s="37">
        <v>4</v>
      </c>
      <c r="J36" s="37"/>
      <c r="K36" s="37">
        <v>2</v>
      </c>
      <c r="L36" s="37"/>
      <c r="M36" s="37">
        <v>1</v>
      </c>
      <c r="N36" s="37"/>
      <c r="O36" s="37">
        <v>1</v>
      </c>
      <c r="P36" s="37"/>
      <c r="Q36" s="37"/>
      <c r="R36" s="37"/>
      <c r="S36" s="37"/>
      <c r="T36" s="38">
        <f>I36/(H36-K36-L36-M36)</f>
        <v>0.22222222222222221</v>
      </c>
      <c r="U36" s="40">
        <f t="shared" ref="U36:U41" si="6">G36/E36*7</f>
        <v>0</v>
      </c>
      <c r="V36" s="27"/>
      <c r="W36" s="23"/>
      <c r="X36" s="23"/>
      <c r="Y36" s="13"/>
    </row>
    <row r="37" spans="1:34" x14ac:dyDescent="0.3">
      <c r="A37" s="12">
        <v>2</v>
      </c>
      <c r="B37" s="41">
        <f>Summary!B32</f>
        <v>22</v>
      </c>
      <c r="C37" s="41" t="str">
        <f>Summary!C32</f>
        <v>Trevor Seip</v>
      </c>
      <c r="D37" s="78"/>
      <c r="E37" s="8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1" t="e">
        <f t="shared" ref="T37:T41" si="7">I37/(H37-K37-L37-M37)</f>
        <v>#DIV/0!</v>
      </c>
      <c r="U37" s="83" t="e">
        <f t="shared" si="6"/>
        <v>#DIV/0!</v>
      </c>
      <c r="V37" s="27"/>
      <c r="W37" s="23"/>
      <c r="X37" s="23"/>
      <c r="Y37" s="13"/>
    </row>
    <row r="38" spans="1:34" x14ac:dyDescent="0.3">
      <c r="A38" s="12">
        <v>3</v>
      </c>
      <c r="B38" s="41">
        <f>Summary!B33</f>
        <v>26</v>
      </c>
      <c r="C38" s="41" t="str">
        <f>Summary!C33</f>
        <v>Jason Daw</v>
      </c>
      <c r="D38" s="37">
        <v>1</v>
      </c>
      <c r="E38" s="39">
        <v>2</v>
      </c>
      <c r="F38" s="37">
        <v>0</v>
      </c>
      <c r="G38" s="37">
        <v>0</v>
      </c>
      <c r="H38" s="37">
        <v>9</v>
      </c>
      <c r="I38" s="37">
        <v>2</v>
      </c>
      <c r="J38" s="37"/>
      <c r="K38" s="37"/>
      <c r="L38" s="37"/>
      <c r="M38" s="37">
        <v>1</v>
      </c>
      <c r="N38" s="37"/>
      <c r="O38" s="37"/>
      <c r="P38" s="37"/>
      <c r="Q38" s="37"/>
      <c r="R38" s="37"/>
      <c r="S38" s="37"/>
      <c r="T38" s="38">
        <f t="shared" si="7"/>
        <v>0.25</v>
      </c>
      <c r="U38" s="40">
        <f t="shared" si="6"/>
        <v>0</v>
      </c>
      <c r="V38" s="27"/>
      <c r="W38" s="23"/>
      <c r="X38" s="23"/>
      <c r="Y38" s="13"/>
    </row>
    <row r="39" spans="1:34" x14ac:dyDescent="0.3">
      <c r="A39" s="12">
        <v>4</v>
      </c>
      <c r="B39" s="41">
        <f>Summary!B34</f>
        <v>7</v>
      </c>
      <c r="C39" s="41" t="str">
        <f>Summary!C34</f>
        <v>Lucas Yoder</v>
      </c>
      <c r="D39" s="78"/>
      <c r="E39" s="8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 t="e">
        <f t="shared" si="7"/>
        <v>#DIV/0!</v>
      </c>
      <c r="U39" s="83" t="e">
        <f t="shared" si="6"/>
        <v>#DIV/0!</v>
      </c>
      <c r="V39" s="27"/>
      <c r="W39" s="23"/>
      <c r="X39" s="23"/>
      <c r="Y39" s="13"/>
    </row>
    <row r="40" spans="1:34" x14ac:dyDescent="0.3">
      <c r="A40" s="12">
        <v>5</v>
      </c>
      <c r="B40" s="41">
        <f>Summary!B35</f>
        <v>0</v>
      </c>
      <c r="C40" s="41">
        <f>Summary!C35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  <c r="V40" s="27"/>
      <c r="W40" s="23"/>
      <c r="X40" s="23"/>
      <c r="Y40" s="13"/>
    </row>
    <row r="41" spans="1:34" x14ac:dyDescent="0.3">
      <c r="A41" s="12">
        <v>6</v>
      </c>
      <c r="B41" s="41">
        <f>Summary!B36</f>
        <v>0</v>
      </c>
      <c r="C41" s="41">
        <f>Summary!C36</f>
        <v>0</v>
      </c>
      <c r="D41" s="37"/>
      <c r="E41" s="3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 t="e">
        <f t="shared" si="7"/>
        <v>#DIV/0!</v>
      </c>
      <c r="U41" s="40" t="e">
        <f t="shared" si="6"/>
        <v>#DIV/0!</v>
      </c>
    </row>
    <row r="43" spans="1:34" x14ac:dyDescent="0.3">
      <c r="C43" s="22" t="s">
        <v>34</v>
      </c>
      <c r="D43" s="22" t="s">
        <v>35</v>
      </c>
      <c r="E43" s="22" t="s">
        <v>92</v>
      </c>
      <c r="F43" s="29"/>
      <c r="G43" s="22" t="s">
        <v>90</v>
      </c>
      <c r="H43" s="22" t="s">
        <v>91</v>
      </c>
      <c r="J43" s="49"/>
      <c r="K43" s="49"/>
    </row>
    <row r="44" spans="1:34" x14ac:dyDescent="0.3">
      <c r="C44" s="44">
        <v>1</v>
      </c>
      <c r="D44" s="44"/>
      <c r="E44" s="44"/>
      <c r="F44" s="45"/>
      <c r="G44" s="44">
        <v>3</v>
      </c>
      <c r="H44" s="44">
        <v>0</v>
      </c>
      <c r="J44" s="56"/>
      <c r="K44" s="56"/>
    </row>
    <row r="45" spans="1:34" x14ac:dyDescent="0.3">
      <c r="J45" s="55"/>
      <c r="K45" s="55"/>
    </row>
    <row r="46" spans="1:34" x14ac:dyDescent="0.3">
      <c r="C46" s="2" t="s">
        <v>111</v>
      </c>
    </row>
    <row r="47" spans="1:34" x14ac:dyDescent="0.3">
      <c r="C47" s="2" t="s">
        <v>112</v>
      </c>
    </row>
    <row r="48" spans="1:34" x14ac:dyDescent="0.3">
      <c r="C48" s="2" t="s">
        <v>113</v>
      </c>
    </row>
    <row r="49" spans="3:3" x14ac:dyDescent="0.3">
      <c r="C49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2016-09-02T02:17:51Z</dcterms:modified>
</cp:coreProperties>
</file>