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5076" yWindow="600" windowWidth="15576" windowHeight="12504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</sheets>
  <definedNames>
    <definedName name="_xlnm.Print_Area" localSheetId="1">'Game 1'!$A$1:$AA$40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3" l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B39" i="17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U39" i="22"/>
  <c r="T39" i="22"/>
  <c r="U39" i="21"/>
  <c r="T39" i="21"/>
  <c r="U39" i="19"/>
  <c r="T39" i="19"/>
  <c r="U39" i="18"/>
  <c r="T39" i="18"/>
  <c r="U39" i="17"/>
  <c r="T39" i="17"/>
  <c r="U39" i="16"/>
  <c r="T39" i="16"/>
  <c r="C39" i="22"/>
  <c r="C40" i="22"/>
  <c r="C39" i="21"/>
  <c r="C40" i="21"/>
  <c r="C39" i="19"/>
  <c r="C40" i="19"/>
  <c r="C39" i="18"/>
  <c r="C40" i="18"/>
  <c r="C39" i="17"/>
  <c r="C40" i="17"/>
  <c r="C40" i="16"/>
  <c r="C39" i="16"/>
  <c r="C40" i="15"/>
  <c r="C39" i="15"/>
  <c r="U39" i="15"/>
  <c r="T39" i="15"/>
  <c r="T36" i="3"/>
  <c r="S36" i="3"/>
  <c r="C22" i="13"/>
  <c r="C39" i="10"/>
  <c r="C36" i="20"/>
  <c r="H15" i="20"/>
  <c r="H13" i="1"/>
  <c r="H14" i="1"/>
  <c r="H15" i="1"/>
  <c r="H16" i="1"/>
  <c r="H17" i="1"/>
  <c r="H18" i="1"/>
  <c r="H19" i="1"/>
  <c r="H20" i="1"/>
  <c r="H21" i="1"/>
  <c r="H22" i="1"/>
  <c r="H23" i="1"/>
  <c r="F15" i="1"/>
  <c r="F16" i="1"/>
  <c r="F17" i="1"/>
  <c r="F18" i="1"/>
  <c r="F19" i="1"/>
  <c r="U40" i="22"/>
  <c r="T40" i="22"/>
  <c r="B40" i="22"/>
  <c r="U38" i="22"/>
  <c r="T38" i="22"/>
  <c r="C38" i="22"/>
  <c r="B38" i="22"/>
  <c r="U37" i="22"/>
  <c r="T37" i="22"/>
  <c r="C37" i="22"/>
  <c r="B37" i="22"/>
  <c r="U36" i="22"/>
  <c r="T36" i="22"/>
  <c r="C36" i="22"/>
  <c r="B36" i="22"/>
  <c r="U35" i="22"/>
  <c r="T35" i="22"/>
  <c r="C35" i="22"/>
  <c r="B35" i="22"/>
  <c r="V32" i="22"/>
  <c r="H32" i="22"/>
  <c r="F32" i="22"/>
  <c r="Y32" i="22"/>
  <c r="W32" i="22"/>
  <c r="C32" i="22"/>
  <c r="B32" i="22"/>
  <c r="V31" i="22"/>
  <c r="H31" i="22"/>
  <c r="F31" i="22"/>
  <c r="Y31" i="22"/>
  <c r="W31" i="22"/>
  <c r="C31" i="22"/>
  <c r="B31" i="22"/>
  <c r="V30" i="22"/>
  <c r="H30" i="22"/>
  <c r="F30" i="22"/>
  <c r="X30" i="22"/>
  <c r="C30" i="22"/>
  <c r="B30" i="22"/>
  <c r="V29" i="22"/>
  <c r="H29" i="22"/>
  <c r="F29" i="22"/>
  <c r="Y29" i="22"/>
  <c r="C29" i="22"/>
  <c r="B29" i="22"/>
  <c r="V28" i="22"/>
  <c r="H28" i="22"/>
  <c r="F28" i="22"/>
  <c r="W28" i="22"/>
  <c r="C28" i="22"/>
  <c r="B28" i="22"/>
  <c r="V27" i="22"/>
  <c r="H27" i="22"/>
  <c r="F27" i="22"/>
  <c r="Y27" i="22"/>
  <c r="W27" i="22"/>
  <c r="C27" i="22"/>
  <c r="B27" i="22"/>
  <c r="V26" i="22"/>
  <c r="H26" i="22"/>
  <c r="F26" i="22"/>
  <c r="W26" i="22"/>
  <c r="C26" i="22"/>
  <c r="B26" i="22"/>
  <c r="V25" i="22"/>
  <c r="H25" i="22"/>
  <c r="F25" i="22"/>
  <c r="Y25" i="22"/>
  <c r="C25" i="22"/>
  <c r="B25" i="22"/>
  <c r="V24" i="22"/>
  <c r="H24" i="22"/>
  <c r="F24" i="22"/>
  <c r="W24" i="22"/>
  <c r="C24" i="22"/>
  <c r="B24" i="22"/>
  <c r="V23" i="22"/>
  <c r="H23" i="22"/>
  <c r="F23" i="22"/>
  <c r="Y23" i="22"/>
  <c r="W23" i="22"/>
  <c r="C23" i="22"/>
  <c r="B23" i="22"/>
  <c r="V22" i="22"/>
  <c r="H22" i="22"/>
  <c r="F22" i="22"/>
  <c r="X22" i="22"/>
  <c r="C22" i="22"/>
  <c r="B22" i="22"/>
  <c r="V21" i="22"/>
  <c r="H21" i="22"/>
  <c r="F21" i="22"/>
  <c r="Y21" i="22"/>
  <c r="C21" i="22"/>
  <c r="B21" i="22"/>
  <c r="V20" i="22"/>
  <c r="H20" i="22"/>
  <c r="F20" i="22"/>
  <c r="W20" i="22"/>
  <c r="C20" i="22"/>
  <c r="B20" i="22"/>
  <c r="V19" i="22"/>
  <c r="H19" i="22"/>
  <c r="F19" i="22"/>
  <c r="Y19" i="22"/>
  <c r="W19" i="22"/>
  <c r="C19" i="22"/>
  <c r="B19" i="22"/>
  <c r="V18" i="22"/>
  <c r="H18" i="22"/>
  <c r="F18" i="22"/>
  <c r="W18" i="22"/>
  <c r="C18" i="22"/>
  <c r="B18" i="22"/>
  <c r="V17" i="22"/>
  <c r="H17" i="22"/>
  <c r="F17" i="22"/>
  <c r="Y17" i="22"/>
  <c r="C17" i="22"/>
  <c r="B17" i="22"/>
  <c r="V16" i="22"/>
  <c r="H16" i="22"/>
  <c r="F16" i="22"/>
  <c r="W16" i="22"/>
  <c r="C16" i="22"/>
  <c r="B16" i="22"/>
  <c r="V15" i="22"/>
  <c r="H15" i="22"/>
  <c r="F15" i="22"/>
  <c r="Y15" i="22"/>
  <c r="C15" i="22"/>
  <c r="B15" i="22"/>
  <c r="V14" i="22"/>
  <c r="H14" i="22"/>
  <c r="F14" i="22"/>
  <c r="W14" i="22"/>
  <c r="C14" i="22"/>
  <c r="B14" i="22"/>
  <c r="V13" i="22"/>
  <c r="H13" i="22"/>
  <c r="F13" i="22"/>
  <c r="C13" i="22"/>
  <c r="B13" i="22"/>
  <c r="U40" i="21"/>
  <c r="T40" i="21"/>
  <c r="B40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V32" i="21"/>
  <c r="H32" i="21"/>
  <c r="F32" i="21"/>
  <c r="Y32" i="21"/>
  <c r="W32" i="21"/>
  <c r="C32" i="21"/>
  <c r="B32" i="21"/>
  <c r="V31" i="21"/>
  <c r="H31" i="21"/>
  <c r="F31" i="21"/>
  <c r="W31" i="21"/>
  <c r="C31" i="21"/>
  <c r="B31" i="21"/>
  <c r="V30" i="21"/>
  <c r="H30" i="21"/>
  <c r="F30" i="21"/>
  <c r="C30" i="21"/>
  <c r="B30" i="21"/>
  <c r="V29" i="21"/>
  <c r="H29" i="21"/>
  <c r="F29" i="21"/>
  <c r="Y29" i="21"/>
  <c r="C29" i="21"/>
  <c r="B29" i="21"/>
  <c r="V28" i="21"/>
  <c r="H28" i="21"/>
  <c r="F28" i="21"/>
  <c r="W28" i="21"/>
  <c r="C28" i="21"/>
  <c r="B28" i="21"/>
  <c r="V27" i="21"/>
  <c r="H27" i="21"/>
  <c r="F27" i="21"/>
  <c r="Y27" i="21"/>
  <c r="C27" i="21"/>
  <c r="B27" i="21"/>
  <c r="V26" i="21"/>
  <c r="H26" i="21"/>
  <c r="F26" i="21"/>
  <c r="W26" i="21"/>
  <c r="C26" i="21"/>
  <c r="B26" i="21"/>
  <c r="V25" i="21"/>
  <c r="H25" i="21"/>
  <c r="F25" i="21"/>
  <c r="Y25" i="21"/>
  <c r="W25" i="21"/>
  <c r="C25" i="21"/>
  <c r="B25" i="21"/>
  <c r="V24" i="21"/>
  <c r="H24" i="21"/>
  <c r="F24" i="21"/>
  <c r="X24" i="21"/>
  <c r="C24" i="21"/>
  <c r="B24" i="21"/>
  <c r="V23" i="21"/>
  <c r="H23" i="21"/>
  <c r="F23" i="21"/>
  <c r="Y23" i="21"/>
  <c r="C23" i="21"/>
  <c r="B23" i="21"/>
  <c r="V22" i="21"/>
  <c r="H22" i="21"/>
  <c r="F22" i="21"/>
  <c r="W22" i="21"/>
  <c r="C22" i="21"/>
  <c r="B22" i="21"/>
  <c r="V21" i="21"/>
  <c r="H21" i="21"/>
  <c r="F21" i="21"/>
  <c r="Y21" i="21"/>
  <c r="W21" i="21"/>
  <c r="C21" i="21"/>
  <c r="B21" i="21"/>
  <c r="V20" i="21"/>
  <c r="H20" i="21"/>
  <c r="F20" i="21"/>
  <c r="X20" i="21"/>
  <c r="C20" i="21"/>
  <c r="B20" i="21"/>
  <c r="V19" i="21"/>
  <c r="H19" i="21"/>
  <c r="F19" i="21"/>
  <c r="Y19" i="21"/>
  <c r="W19" i="21"/>
  <c r="C19" i="21"/>
  <c r="B19" i="21"/>
  <c r="V18" i="21"/>
  <c r="H18" i="21"/>
  <c r="F18" i="21"/>
  <c r="X18" i="21"/>
  <c r="C18" i="21"/>
  <c r="B18" i="21"/>
  <c r="V17" i="21"/>
  <c r="H17" i="21"/>
  <c r="F17" i="21"/>
  <c r="Y17" i="21"/>
  <c r="W17" i="21"/>
  <c r="C17" i="21"/>
  <c r="B17" i="21"/>
  <c r="V16" i="21"/>
  <c r="H16" i="21"/>
  <c r="F16" i="21"/>
  <c r="X16" i="21"/>
  <c r="C16" i="21"/>
  <c r="B16" i="21"/>
  <c r="V15" i="21"/>
  <c r="H15" i="21"/>
  <c r="F15" i="21"/>
  <c r="Y15" i="21"/>
  <c r="W15" i="21"/>
  <c r="C15" i="21"/>
  <c r="B15" i="21"/>
  <c r="V14" i="21"/>
  <c r="H14" i="21"/>
  <c r="F14" i="21"/>
  <c r="W14" i="21"/>
  <c r="C14" i="21"/>
  <c r="B14" i="21"/>
  <c r="V13" i="21"/>
  <c r="H13" i="21"/>
  <c r="F13" i="21"/>
  <c r="Y13" i="21"/>
  <c r="C13" i="21"/>
  <c r="B13" i="21"/>
  <c r="U40" i="19"/>
  <c r="T40" i="19"/>
  <c r="B40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V32" i="19"/>
  <c r="H32" i="19"/>
  <c r="F32" i="19"/>
  <c r="X32" i="19"/>
  <c r="C32" i="19"/>
  <c r="B32" i="19"/>
  <c r="V31" i="19"/>
  <c r="H31" i="19"/>
  <c r="F31" i="19"/>
  <c r="Y31" i="19"/>
  <c r="C31" i="19"/>
  <c r="B31" i="19"/>
  <c r="V30" i="19"/>
  <c r="H30" i="19"/>
  <c r="F30" i="19"/>
  <c r="X30" i="19"/>
  <c r="C30" i="19"/>
  <c r="B30" i="19"/>
  <c r="V29" i="19"/>
  <c r="H29" i="19"/>
  <c r="F29" i="19"/>
  <c r="Y29" i="19"/>
  <c r="W29" i="19"/>
  <c r="C29" i="19"/>
  <c r="B29" i="19"/>
  <c r="V28" i="19"/>
  <c r="H28" i="19"/>
  <c r="F28" i="19"/>
  <c r="Y28" i="19"/>
  <c r="W28" i="19"/>
  <c r="C28" i="19"/>
  <c r="B28" i="19"/>
  <c r="V27" i="19"/>
  <c r="H27" i="19"/>
  <c r="F27" i="19"/>
  <c r="X27" i="19"/>
  <c r="C27" i="19"/>
  <c r="B27" i="19"/>
  <c r="V26" i="19"/>
  <c r="H26" i="19"/>
  <c r="F26" i="19"/>
  <c r="Y26" i="19"/>
  <c r="W26" i="19"/>
  <c r="C26" i="19"/>
  <c r="B26" i="19"/>
  <c r="V25" i="19"/>
  <c r="H25" i="19"/>
  <c r="F25" i="19"/>
  <c r="W25" i="19"/>
  <c r="C25" i="19"/>
  <c r="B25" i="19"/>
  <c r="V24" i="19"/>
  <c r="H24" i="19"/>
  <c r="F24" i="19"/>
  <c r="Y24" i="19"/>
  <c r="W24" i="19"/>
  <c r="C24" i="19"/>
  <c r="B24" i="19"/>
  <c r="V23" i="19"/>
  <c r="H23" i="19"/>
  <c r="F23" i="19"/>
  <c r="W23" i="19"/>
  <c r="C23" i="19"/>
  <c r="B23" i="19"/>
  <c r="V22" i="19"/>
  <c r="H22" i="19"/>
  <c r="F22" i="19"/>
  <c r="Y22" i="19"/>
  <c r="W22" i="19"/>
  <c r="C22" i="19"/>
  <c r="B22" i="19"/>
  <c r="V21" i="19"/>
  <c r="H21" i="19"/>
  <c r="F21" i="19"/>
  <c r="W21" i="19"/>
  <c r="C21" i="19"/>
  <c r="B21" i="19"/>
  <c r="V20" i="19"/>
  <c r="H20" i="19"/>
  <c r="F20" i="19"/>
  <c r="W20" i="19"/>
  <c r="C20" i="19"/>
  <c r="B20" i="19"/>
  <c r="V19" i="19"/>
  <c r="H19" i="19"/>
  <c r="F19" i="19"/>
  <c r="Y19" i="19"/>
  <c r="W19" i="19"/>
  <c r="C19" i="19"/>
  <c r="B19" i="19"/>
  <c r="V18" i="19"/>
  <c r="H18" i="19"/>
  <c r="F18" i="19"/>
  <c r="X18" i="19"/>
  <c r="C18" i="19"/>
  <c r="B18" i="19"/>
  <c r="V17" i="19"/>
  <c r="H17" i="19"/>
  <c r="F17" i="19"/>
  <c r="Y17" i="19"/>
  <c r="W17" i="19"/>
  <c r="C17" i="19"/>
  <c r="B17" i="19"/>
  <c r="V16" i="19"/>
  <c r="H16" i="19"/>
  <c r="F16" i="19"/>
  <c r="W16" i="19"/>
  <c r="C16" i="19"/>
  <c r="B16" i="19"/>
  <c r="V15" i="19"/>
  <c r="H15" i="19"/>
  <c r="F15" i="19"/>
  <c r="Y15" i="19"/>
  <c r="C15" i="19"/>
  <c r="B15" i="19"/>
  <c r="V14" i="19"/>
  <c r="H14" i="19"/>
  <c r="F14" i="19"/>
  <c r="W14" i="19"/>
  <c r="C14" i="19"/>
  <c r="B14" i="19"/>
  <c r="V13" i="19"/>
  <c r="H13" i="19"/>
  <c r="F13" i="19"/>
  <c r="Y13" i="19"/>
  <c r="W13" i="19"/>
  <c r="C13" i="19"/>
  <c r="B13" i="19"/>
  <c r="U40" i="18"/>
  <c r="T40" i="18"/>
  <c r="B40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U35" i="18"/>
  <c r="T35" i="18"/>
  <c r="C35" i="18"/>
  <c r="B35" i="18"/>
  <c r="V32" i="18"/>
  <c r="H32" i="18"/>
  <c r="F32" i="18"/>
  <c r="W32" i="18"/>
  <c r="C32" i="18"/>
  <c r="B32" i="18"/>
  <c r="V31" i="18"/>
  <c r="H31" i="18"/>
  <c r="F31" i="18"/>
  <c r="X31" i="18"/>
  <c r="W31" i="18"/>
  <c r="C31" i="18"/>
  <c r="B31" i="18"/>
  <c r="V30" i="18"/>
  <c r="H30" i="18"/>
  <c r="F30" i="18"/>
  <c r="W30" i="18"/>
  <c r="C30" i="18"/>
  <c r="B30" i="18"/>
  <c r="V29" i="18"/>
  <c r="H29" i="18"/>
  <c r="F29" i="18"/>
  <c r="X29" i="18"/>
  <c r="W29" i="18"/>
  <c r="C29" i="18"/>
  <c r="B29" i="18"/>
  <c r="V28" i="18"/>
  <c r="H28" i="18"/>
  <c r="F28" i="18"/>
  <c r="W28" i="18"/>
  <c r="C28" i="18"/>
  <c r="B28" i="18"/>
  <c r="V27" i="18"/>
  <c r="H27" i="18"/>
  <c r="F27" i="18"/>
  <c r="Y27" i="18"/>
  <c r="W27" i="18"/>
  <c r="C27" i="18"/>
  <c r="B27" i="18"/>
  <c r="V26" i="18"/>
  <c r="H26" i="18"/>
  <c r="F26" i="18"/>
  <c r="W26" i="18"/>
  <c r="C26" i="18"/>
  <c r="B26" i="18"/>
  <c r="V25" i="18"/>
  <c r="H25" i="18"/>
  <c r="F25" i="18"/>
  <c r="X25" i="18"/>
  <c r="W25" i="18"/>
  <c r="C25" i="18"/>
  <c r="B25" i="18"/>
  <c r="V24" i="18"/>
  <c r="H24" i="18"/>
  <c r="F24" i="18"/>
  <c r="W24" i="18"/>
  <c r="C24" i="18"/>
  <c r="B24" i="18"/>
  <c r="V23" i="18"/>
  <c r="H23" i="18"/>
  <c r="F23" i="18"/>
  <c r="X23" i="18"/>
  <c r="W23" i="18"/>
  <c r="C23" i="18"/>
  <c r="B23" i="18"/>
  <c r="V22" i="18"/>
  <c r="H22" i="18"/>
  <c r="F22" i="18"/>
  <c r="W22" i="18"/>
  <c r="C22" i="18"/>
  <c r="B22" i="18"/>
  <c r="V21" i="18"/>
  <c r="H21" i="18"/>
  <c r="F21" i="18"/>
  <c r="X21" i="18"/>
  <c r="W21" i="18"/>
  <c r="C21" i="18"/>
  <c r="B21" i="18"/>
  <c r="V20" i="18"/>
  <c r="H20" i="18"/>
  <c r="F20" i="18"/>
  <c r="W20" i="18"/>
  <c r="C20" i="18"/>
  <c r="B20" i="18"/>
  <c r="V19" i="18"/>
  <c r="H19" i="18"/>
  <c r="F19" i="18"/>
  <c r="X19" i="18"/>
  <c r="W19" i="18"/>
  <c r="C19" i="18"/>
  <c r="B19" i="18"/>
  <c r="V18" i="18"/>
  <c r="H18" i="18"/>
  <c r="F18" i="18"/>
  <c r="W18" i="18"/>
  <c r="C18" i="18"/>
  <c r="B18" i="18"/>
  <c r="V17" i="18"/>
  <c r="H17" i="18"/>
  <c r="F17" i="18"/>
  <c r="X17" i="18"/>
  <c r="W17" i="18"/>
  <c r="C17" i="18"/>
  <c r="B17" i="18"/>
  <c r="V16" i="18"/>
  <c r="H16" i="18"/>
  <c r="F16" i="18"/>
  <c r="W16" i="18"/>
  <c r="C16" i="18"/>
  <c r="B16" i="18"/>
  <c r="V15" i="18"/>
  <c r="H15" i="18"/>
  <c r="F15" i="18"/>
  <c r="X15" i="18"/>
  <c r="W15" i="18"/>
  <c r="C15" i="18"/>
  <c r="B15" i="18"/>
  <c r="V14" i="18"/>
  <c r="H14" i="18"/>
  <c r="F14" i="18"/>
  <c r="W14" i="18"/>
  <c r="C14" i="18"/>
  <c r="B14" i="18"/>
  <c r="V13" i="18"/>
  <c r="H13" i="18"/>
  <c r="F13" i="18"/>
  <c r="X13" i="18"/>
  <c r="W13" i="18"/>
  <c r="C13" i="18"/>
  <c r="B13" i="18"/>
  <c r="U40" i="17"/>
  <c r="T40" i="17"/>
  <c r="B40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V32" i="17"/>
  <c r="H32" i="17"/>
  <c r="F32" i="17"/>
  <c r="W32" i="17"/>
  <c r="C32" i="17"/>
  <c r="B32" i="17"/>
  <c r="V31" i="17"/>
  <c r="H31" i="17"/>
  <c r="F31" i="17"/>
  <c r="X31" i="17"/>
  <c r="W31" i="17"/>
  <c r="C31" i="17"/>
  <c r="B31" i="17"/>
  <c r="V30" i="17"/>
  <c r="H30" i="17"/>
  <c r="F30" i="17"/>
  <c r="W30" i="17"/>
  <c r="C30" i="17"/>
  <c r="B30" i="17"/>
  <c r="V29" i="17"/>
  <c r="H29" i="17"/>
  <c r="F29" i="17"/>
  <c r="Y29" i="17"/>
  <c r="W29" i="17"/>
  <c r="C29" i="17"/>
  <c r="B29" i="17"/>
  <c r="V28" i="17"/>
  <c r="H28" i="17"/>
  <c r="F28" i="17"/>
  <c r="W28" i="17"/>
  <c r="C28" i="17"/>
  <c r="B28" i="17"/>
  <c r="V27" i="17"/>
  <c r="H27" i="17"/>
  <c r="F27" i="17"/>
  <c r="X27" i="17"/>
  <c r="W27" i="17"/>
  <c r="C27" i="17"/>
  <c r="B27" i="17"/>
  <c r="V26" i="17"/>
  <c r="H26" i="17"/>
  <c r="F26" i="17"/>
  <c r="W26" i="17"/>
  <c r="C26" i="17"/>
  <c r="B26" i="17"/>
  <c r="V25" i="17"/>
  <c r="H25" i="17"/>
  <c r="F25" i="17"/>
  <c r="Y25" i="17"/>
  <c r="W25" i="17"/>
  <c r="C25" i="17"/>
  <c r="B25" i="17"/>
  <c r="V24" i="17"/>
  <c r="H24" i="17"/>
  <c r="F24" i="17"/>
  <c r="W24" i="17"/>
  <c r="C24" i="17"/>
  <c r="B24" i="17"/>
  <c r="V23" i="17"/>
  <c r="H23" i="17"/>
  <c r="F23" i="17"/>
  <c r="Y23" i="17"/>
  <c r="W23" i="17"/>
  <c r="C23" i="17"/>
  <c r="B23" i="17"/>
  <c r="V22" i="17"/>
  <c r="H22" i="17"/>
  <c r="F22" i="17"/>
  <c r="W22" i="17"/>
  <c r="C22" i="17"/>
  <c r="B22" i="17"/>
  <c r="V21" i="17"/>
  <c r="H21" i="17"/>
  <c r="F21" i="17"/>
  <c r="Y21" i="17"/>
  <c r="W21" i="17"/>
  <c r="C21" i="17"/>
  <c r="B21" i="17"/>
  <c r="V20" i="17"/>
  <c r="H20" i="17"/>
  <c r="F20" i="17"/>
  <c r="W20" i="17"/>
  <c r="C20" i="17"/>
  <c r="B20" i="17"/>
  <c r="V19" i="17"/>
  <c r="H19" i="17"/>
  <c r="F19" i="17"/>
  <c r="Y19" i="17"/>
  <c r="W19" i="17"/>
  <c r="C19" i="17"/>
  <c r="B19" i="17"/>
  <c r="V18" i="17"/>
  <c r="H18" i="17"/>
  <c r="F18" i="17"/>
  <c r="W18" i="17"/>
  <c r="C18" i="17"/>
  <c r="B18" i="17"/>
  <c r="V17" i="17"/>
  <c r="H17" i="17"/>
  <c r="F17" i="17"/>
  <c r="Y17" i="17"/>
  <c r="W17" i="17"/>
  <c r="C17" i="17"/>
  <c r="B17" i="17"/>
  <c r="V16" i="17"/>
  <c r="H16" i="17"/>
  <c r="F16" i="17"/>
  <c r="W16" i="17"/>
  <c r="C16" i="17"/>
  <c r="B16" i="17"/>
  <c r="V15" i="17"/>
  <c r="H15" i="17"/>
  <c r="F15" i="17"/>
  <c r="Y15" i="17"/>
  <c r="W15" i="17"/>
  <c r="C15" i="17"/>
  <c r="B15" i="17"/>
  <c r="V14" i="17"/>
  <c r="H14" i="17"/>
  <c r="F14" i="17"/>
  <c r="W14" i="17"/>
  <c r="C14" i="17"/>
  <c r="B14" i="17"/>
  <c r="V13" i="17"/>
  <c r="H13" i="17"/>
  <c r="F13" i="17"/>
  <c r="X13" i="17"/>
  <c r="W13" i="17"/>
  <c r="C13" i="17"/>
  <c r="B13" i="17"/>
  <c r="U40" i="16"/>
  <c r="T40" i="16"/>
  <c r="B40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V32" i="16"/>
  <c r="H32" i="16"/>
  <c r="F32" i="16"/>
  <c r="W32" i="16"/>
  <c r="C32" i="16"/>
  <c r="B32" i="16"/>
  <c r="V31" i="16"/>
  <c r="H31" i="16"/>
  <c r="F31" i="16"/>
  <c r="Y31" i="16"/>
  <c r="W31" i="16"/>
  <c r="C31" i="16"/>
  <c r="B31" i="16"/>
  <c r="V30" i="16"/>
  <c r="H30" i="16"/>
  <c r="F30" i="16"/>
  <c r="W30" i="16"/>
  <c r="C30" i="16"/>
  <c r="B30" i="16"/>
  <c r="V29" i="16"/>
  <c r="H29" i="16"/>
  <c r="F29" i="16"/>
  <c r="Y29" i="16"/>
  <c r="W29" i="16"/>
  <c r="C29" i="16"/>
  <c r="B29" i="16"/>
  <c r="V28" i="16"/>
  <c r="H28" i="16"/>
  <c r="F28" i="16"/>
  <c r="X28" i="16"/>
  <c r="C28" i="16"/>
  <c r="B28" i="16"/>
  <c r="V27" i="16"/>
  <c r="H27" i="16"/>
  <c r="F27" i="16"/>
  <c r="Y27" i="16"/>
  <c r="W27" i="16"/>
  <c r="C27" i="16"/>
  <c r="B27" i="16"/>
  <c r="V26" i="16"/>
  <c r="H26" i="16"/>
  <c r="F26" i="16"/>
  <c r="W26" i="16"/>
  <c r="C26" i="16"/>
  <c r="B26" i="16"/>
  <c r="V25" i="16"/>
  <c r="H25" i="16"/>
  <c r="F25" i="16"/>
  <c r="Y25" i="16"/>
  <c r="W25" i="16"/>
  <c r="C25" i="16"/>
  <c r="B25" i="16"/>
  <c r="V24" i="16"/>
  <c r="H24" i="16"/>
  <c r="F24" i="16"/>
  <c r="X24" i="16"/>
  <c r="C24" i="16"/>
  <c r="B24" i="16"/>
  <c r="V23" i="16"/>
  <c r="H23" i="16"/>
  <c r="F23" i="16"/>
  <c r="Y23" i="16"/>
  <c r="C23" i="16"/>
  <c r="B23" i="16"/>
  <c r="V22" i="16"/>
  <c r="H22" i="16"/>
  <c r="F22" i="16"/>
  <c r="X22" i="16"/>
  <c r="C22" i="16"/>
  <c r="B22" i="16"/>
  <c r="V21" i="16"/>
  <c r="H21" i="16"/>
  <c r="F21" i="16"/>
  <c r="Y21" i="16"/>
  <c r="C21" i="16"/>
  <c r="B21" i="16"/>
  <c r="V20" i="16"/>
  <c r="H20" i="16"/>
  <c r="F20" i="16"/>
  <c r="W20" i="16"/>
  <c r="C20" i="16"/>
  <c r="B20" i="16"/>
  <c r="V19" i="16"/>
  <c r="H19" i="16"/>
  <c r="F19" i="16"/>
  <c r="Y19" i="16"/>
  <c r="W19" i="16"/>
  <c r="C19" i="16"/>
  <c r="B19" i="16"/>
  <c r="V18" i="16"/>
  <c r="H18" i="16"/>
  <c r="F18" i="16"/>
  <c r="W18" i="16"/>
  <c r="C18" i="16"/>
  <c r="B18" i="16"/>
  <c r="V17" i="16"/>
  <c r="H17" i="16"/>
  <c r="F17" i="16"/>
  <c r="Y17" i="16"/>
  <c r="W17" i="16"/>
  <c r="C17" i="16"/>
  <c r="B17" i="16"/>
  <c r="V16" i="16"/>
  <c r="H16" i="16"/>
  <c r="F16" i="16"/>
  <c r="W16" i="16"/>
  <c r="C16" i="16"/>
  <c r="B16" i="16"/>
  <c r="V15" i="16"/>
  <c r="H15" i="16"/>
  <c r="F15" i="16"/>
  <c r="Y15" i="16"/>
  <c r="W15" i="16"/>
  <c r="C15" i="16"/>
  <c r="B15" i="16"/>
  <c r="V14" i="16"/>
  <c r="H14" i="16"/>
  <c r="F14" i="16"/>
  <c r="W14" i="16"/>
  <c r="C14" i="16"/>
  <c r="B14" i="16"/>
  <c r="V13" i="16"/>
  <c r="H13" i="16"/>
  <c r="F13" i="16"/>
  <c r="Y13" i="16"/>
  <c r="W13" i="16"/>
  <c r="C13" i="16"/>
  <c r="B13" i="16"/>
  <c r="U40" i="15"/>
  <c r="T40" i="15"/>
  <c r="B40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V32" i="15"/>
  <c r="H32" i="15"/>
  <c r="F32" i="15"/>
  <c r="W32" i="15"/>
  <c r="C32" i="15"/>
  <c r="B32" i="15"/>
  <c r="V31" i="15"/>
  <c r="H31" i="15"/>
  <c r="F31" i="15"/>
  <c r="Y31" i="15"/>
  <c r="W31" i="15"/>
  <c r="C31" i="15"/>
  <c r="B31" i="15"/>
  <c r="V30" i="15"/>
  <c r="H30" i="15"/>
  <c r="F30" i="15"/>
  <c r="W30" i="15"/>
  <c r="C30" i="15"/>
  <c r="B30" i="15"/>
  <c r="V29" i="15"/>
  <c r="H29" i="15"/>
  <c r="F29" i="15"/>
  <c r="Y29" i="15"/>
  <c r="W29" i="15"/>
  <c r="C29" i="15"/>
  <c r="B29" i="15"/>
  <c r="V28" i="15"/>
  <c r="H28" i="15"/>
  <c r="F28" i="15"/>
  <c r="W28" i="15"/>
  <c r="C28" i="15"/>
  <c r="B28" i="15"/>
  <c r="V27" i="15"/>
  <c r="H27" i="15"/>
  <c r="F27" i="15"/>
  <c r="Y27" i="15"/>
  <c r="W27" i="15"/>
  <c r="C27" i="15"/>
  <c r="B27" i="15"/>
  <c r="V26" i="15"/>
  <c r="H26" i="15"/>
  <c r="F26" i="15"/>
  <c r="W26" i="15"/>
  <c r="C26" i="15"/>
  <c r="B26" i="15"/>
  <c r="V25" i="15"/>
  <c r="H25" i="15"/>
  <c r="F25" i="15"/>
  <c r="Y25" i="15"/>
  <c r="W25" i="15"/>
  <c r="C25" i="15"/>
  <c r="B25" i="15"/>
  <c r="V24" i="15"/>
  <c r="H24" i="15"/>
  <c r="F24" i="15"/>
  <c r="W24" i="15"/>
  <c r="C24" i="15"/>
  <c r="B24" i="15"/>
  <c r="V23" i="15"/>
  <c r="H23" i="15"/>
  <c r="F23" i="15"/>
  <c r="X23" i="15"/>
  <c r="W23" i="15"/>
  <c r="C23" i="15"/>
  <c r="B23" i="15"/>
  <c r="V22" i="15"/>
  <c r="H22" i="15"/>
  <c r="F22" i="15"/>
  <c r="W22" i="15"/>
  <c r="C22" i="15"/>
  <c r="B22" i="15"/>
  <c r="V21" i="15"/>
  <c r="H21" i="15"/>
  <c r="F21" i="15"/>
  <c r="X21" i="15"/>
  <c r="W21" i="15"/>
  <c r="C21" i="15"/>
  <c r="B21" i="15"/>
  <c r="V20" i="15"/>
  <c r="H20" i="15"/>
  <c r="F20" i="15"/>
  <c r="W20" i="15"/>
  <c r="C20" i="15"/>
  <c r="B20" i="15"/>
  <c r="V19" i="15"/>
  <c r="H19" i="15"/>
  <c r="F19" i="15"/>
  <c r="X19" i="15"/>
  <c r="W19" i="15"/>
  <c r="C19" i="15"/>
  <c r="B19" i="15"/>
  <c r="V18" i="15"/>
  <c r="H18" i="15"/>
  <c r="F18" i="15"/>
  <c r="W18" i="15"/>
  <c r="C18" i="15"/>
  <c r="B18" i="15"/>
  <c r="V17" i="15"/>
  <c r="H17" i="15"/>
  <c r="F17" i="15"/>
  <c r="X17" i="15"/>
  <c r="W17" i="15"/>
  <c r="C17" i="15"/>
  <c r="B17" i="15"/>
  <c r="V16" i="15"/>
  <c r="H16" i="15"/>
  <c r="F16" i="15"/>
  <c r="W16" i="15"/>
  <c r="C16" i="15"/>
  <c r="B16" i="15"/>
  <c r="V15" i="15"/>
  <c r="H15" i="15"/>
  <c r="F15" i="15"/>
  <c r="X15" i="15"/>
  <c r="W15" i="15"/>
  <c r="C15" i="15"/>
  <c r="B15" i="15"/>
  <c r="V14" i="15"/>
  <c r="H14" i="15"/>
  <c r="F14" i="15"/>
  <c r="W14" i="15"/>
  <c r="C14" i="15"/>
  <c r="B14" i="15"/>
  <c r="V13" i="15"/>
  <c r="H13" i="15"/>
  <c r="F13" i="15"/>
  <c r="X13" i="15"/>
  <c r="W13" i="15"/>
  <c r="C13" i="15"/>
  <c r="B13" i="15"/>
  <c r="U39" i="14"/>
  <c r="T39" i="14"/>
  <c r="C39" i="14"/>
  <c r="B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V32" i="14"/>
  <c r="H32" i="14"/>
  <c r="F32" i="14"/>
  <c r="W32" i="14"/>
  <c r="C32" i="14"/>
  <c r="B32" i="14"/>
  <c r="V31" i="14"/>
  <c r="H31" i="14"/>
  <c r="F31" i="14"/>
  <c r="Y31" i="14"/>
  <c r="W31" i="14"/>
  <c r="C31" i="14"/>
  <c r="B31" i="14"/>
  <c r="V30" i="14"/>
  <c r="H30" i="14"/>
  <c r="F30" i="14"/>
  <c r="W30" i="14"/>
  <c r="C30" i="14"/>
  <c r="B30" i="14"/>
  <c r="V29" i="14"/>
  <c r="H29" i="14"/>
  <c r="F29" i="14"/>
  <c r="Y29" i="14"/>
  <c r="W29" i="14"/>
  <c r="C29" i="14"/>
  <c r="B29" i="14"/>
  <c r="H28" i="14"/>
  <c r="F28" i="14"/>
  <c r="X28" i="14"/>
  <c r="V28" i="14"/>
  <c r="Y28" i="14"/>
  <c r="W28" i="14"/>
  <c r="C28" i="14"/>
  <c r="B28" i="14"/>
  <c r="V27" i="14"/>
  <c r="H27" i="14"/>
  <c r="F27" i="14"/>
  <c r="W27" i="14"/>
  <c r="C27" i="14"/>
  <c r="B27" i="14"/>
  <c r="V26" i="14"/>
  <c r="H26" i="14"/>
  <c r="F26" i="14"/>
  <c r="Y26" i="14"/>
  <c r="C26" i="14"/>
  <c r="B26" i="14"/>
  <c r="V25" i="14"/>
  <c r="H25" i="14"/>
  <c r="F25" i="14"/>
  <c r="W25" i="14"/>
  <c r="C25" i="14"/>
  <c r="B25" i="14"/>
  <c r="V24" i="14"/>
  <c r="H24" i="14"/>
  <c r="F24" i="14"/>
  <c r="Y24" i="14"/>
  <c r="W24" i="14"/>
  <c r="C24" i="14"/>
  <c r="B24" i="14"/>
  <c r="V23" i="14"/>
  <c r="H23" i="14"/>
  <c r="F23" i="14"/>
  <c r="W23" i="14"/>
  <c r="C23" i="14"/>
  <c r="B23" i="14"/>
  <c r="V22" i="14"/>
  <c r="H22" i="14"/>
  <c r="F22" i="14"/>
  <c r="Y22" i="14"/>
  <c r="W22" i="14"/>
  <c r="C22" i="14"/>
  <c r="B22" i="14"/>
  <c r="V21" i="14"/>
  <c r="H21" i="14"/>
  <c r="F21" i="14"/>
  <c r="W21" i="14"/>
  <c r="C21" i="14"/>
  <c r="B21" i="14"/>
  <c r="V20" i="14"/>
  <c r="H20" i="14"/>
  <c r="F20" i="14"/>
  <c r="Y20" i="14"/>
  <c r="W20" i="14"/>
  <c r="C20" i="14"/>
  <c r="B20" i="14"/>
  <c r="V19" i="14"/>
  <c r="H19" i="14"/>
  <c r="F19" i="14"/>
  <c r="W19" i="14"/>
  <c r="C19" i="14"/>
  <c r="B19" i="14"/>
  <c r="V18" i="14"/>
  <c r="H18" i="14"/>
  <c r="F18" i="14"/>
  <c r="Y18" i="14"/>
  <c r="C18" i="14"/>
  <c r="B18" i="14"/>
  <c r="V17" i="14"/>
  <c r="H17" i="14"/>
  <c r="F17" i="14"/>
  <c r="W17" i="14"/>
  <c r="C17" i="14"/>
  <c r="B17" i="14"/>
  <c r="V16" i="14"/>
  <c r="H16" i="14"/>
  <c r="F16" i="14"/>
  <c r="Y16" i="14"/>
  <c r="W16" i="14"/>
  <c r="C16" i="14"/>
  <c r="B16" i="14"/>
  <c r="V15" i="14"/>
  <c r="H15" i="14"/>
  <c r="F15" i="14"/>
  <c r="W15" i="14"/>
  <c r="C15" i="14"/>
  <c r="B15" i="14"/>
  <c r="V14" i="14"/>
  <c r="H14" i="14"/>
  <c r="F14" i="14"/>
  <c r="Y14" i="14"/>
  <c r="W14" i="14"/>
  <c r="C14" i="14"/>
  <c r="B14" i="14"/>
  <c r="V13" i="14"/>
  <c r="H13" i="14"/>
  <c r="F13" i="14"/>
  <c r="X13" i="14"/>
  <c r="C13" i="14"/>
  <c r="B13" i="14"/>
  <c r="U39" i="13"/>
  <c r="T39" i="13"/>
  <c r="C39" i="13"/>
  <c r="B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V32" i="13"/>
  <c r="H32" i="13"/>
  <c r="F32" i="13"/>
  <c r="Y32" i="13"/>
  <c r="W32" i="13"/>
  <c r="C32" i="13"/>
  <c r="B32" i="13"/>
  <c r="V31" i="13"/>
  <c r="H31" i="13"/>
  <c r="F31" i="13"/>
  <c r="W31" i="13"/>
  <c r="C31" i="13"/>
  <c r="B31" i="13"/>
  <c r="V30" i="13"/>
  <c r="H30" i="13"/>
  <c r="F30" i="13"/>
  <c r="Y30" i="13"/>
  <c r="W30" i="13"/>
  <c r="C30" i="13"/>
  <c r="B30" i="13"/>
  <c r="V29" i="13"/>
  <c r="H29" i="13"/>
  <c r="F29" i="13"/>
  <c r="W29" i="13"/>
  <c r="C29" i="13"/>
  <c r="B29" i="13"/>
  <c r="V28" i="13"/>
  <c r="H28" i="13"/>
  <c r="F28" i="13"/>
  <c r="C28" i="13"/>
  <c r="B28" i="13"/>
  <c r="V27" i="13"/>
  <c r="H27" i="13"/>
  <c r="F27" i="13"/>
  <c r="Y27" i="13"/>
  <c r="W27" i="13"/>
  <c r="C27" i="13"/>
  <c r="B27" i="13"/>
  <c r="V26" i="13"/>
  <c r="H26" i="13"/>
  <c r="F26" i="13"/>
  <c r="W26" i="13"/>
  <c r="C26" i="13"/>
  <c r="B26" i="13"/>
  <c r="V25" i="13"/>
  <c r="H25" i="13"/>
  <c r="F25" i="13"/>
  <c r="Y25" i="13"/>
  <c r="W25" i="13"/>
  <c r="C25" i="13"/>
  <c r="B25" i="13"/>
  <c r="V24" i="13"/>
  <c r="H24" i="13"/>
  <c r="F24" i="13"/>
  <c r="W24" i="13"/>
  <c r="C24" i="13"/>
  <c r="B24" i="13"/>
  <c r="V23" i="13"/>
  <c r="H23" i="13"/>
  <c r="F23" i="13"/>
  <c r="Y23" i="13"/>
  <c r="W23" i="13"/>
  <c r="C23" i="13"/>
  <c r="B23" i="13"/>
  <c r="V22" i="13"/>
  <c r="H22" i="13"/>
  <c r="F22" i="13"/>
  <c r="W22" i="13"/>
  <c r="B22" i="13"/>
  <c r="V21" i="13"/>
  <c r="H21" i="13"/>
  <c r="F21" i="13"/>
  <c r="Y21" i="13"/>
  <c r="C21" i="13"/>
  <c r="B21" i="13"/>
  <c r="V20" i="13"/>
  <c r="H20" i="13"/>
  <c r="F20" i="13"/>
  <c r="X20" i="13"/>
  <c r="C20" i="13"/>
  <c r="B20" i="13"/>
  <c r="V19" i="13"/>
  <c r="H19" i="13"/>
  <c r="F19" i="13"/>
  <c r="Y19" i="13"/>
  <c r="W19" i="13"/>
  <c r="C19" i="13"/>
  <c r="B19" i="13"/>
  <c r="V18" i="13"/>
  <c r="H18" i="13"/>
  <c r="F18" i="13"/>
  <c r="W18" i="13"/>
  <c r="C18" i="13"/>
  <c r="B18" i="13"/>
  <c r="V17" i="13"/>
  <c r="H17" i="13"/>
  <c r="F17" i="13"/>
  <c r="Y17" i="13"/>
  <c r="W17" i="13"/>
  <c r="C17" i="13"/>
  <c r="B17" i="13"/>
  <c r="V16" i="13"/>
  <c r="H16" i="13"/>
  <c r="F16" i="13"/>
  <c r="X16" i="13"/>
  <c r="C16" i="13"/>
  <c r="B16" i="13"/>
  <c r="V15" i="13"/>
  <c r="H15" i="13"/>
  <c r="F15" i="13"/>
  <c r="Y15" i="13"/>
  <c r="W15" i="13"/>
  <c r="C15" i="13"/>
  <c r="B15" i="13"/>
  <c r="V14" i="13"/>
  <c r="H14" i="13"/>
  <c r="F14" i="13"/>
  <c r="W14" i="13"/>
  <c r="C14" i="13"/>
  <c r="B14" i="13"/>
  <c r="V13" i="13"/>
  <c r="H13" i="13"/>
  <c r="F13" i="13"/>
  <c r="C13" i="13"/>
  <c r="B13" i="13"/>
  <c r="U39" i="12"/>
  <c r="T39" i="12"/>
  <c r="C39" i="12"/>
  <c r="B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V32" i="12"/>
  <c r="H32" i="12"/>
  <c r="F32" i="12"/>
  <c r="Y32" i="12"/>
  <c r="W32" i="12"/>
  <c r="C32" i="12"/>
  <c r="B32" i="12"/>
  <c r="V31" i="12"/>
  <c r="H31" i="12"/>
  <c r="F31" i="12"/>
  <c r="W31" i="12"/>
  <c r="C31" i="12"/>
  <c r="B31" i="12"/>
  <c r="V30" i="12"/>
  <c r="H30" i="12"/>
  <c r="F30" i="12"/>
  <c r="Y30" i="12"/>
  <c r="C30" i="12"/>
  <c r="B30" i="12"/>
  <c r="V29" i="12"/>
  <c r="H29" i="12"/>
  <c r="F29" i="12"/>
  <c r="X29" i="12"/>
  <c r="C29" i="12"/>
  <c r="B29" i="12"/>
  <c r="V28" i="12"/>
  <c r="H28" i="12"/>
  <c r="F28" i="12"/>
  <c r="Y28" i="12"/>
  <c r="W28" i="12"/>
  <c r="C28" i="12"/>
  <c r="B28" i="12"/>
  <c r="V27" i="12"/>
  <c r="H27" i="12"/>
  <c r="F27" i="12"/>
  <c r="W27" i="12"/>
  <c r="C27" i="12"/>
  <c r="B27" i="12"/>
  <c r="V26" i="12"/>
  <c r="H26" i="12"/>
  <c r="F26" i="12"/>
  <c r="Y26" i="12"/>
  <c r="W26" i="12"/>
  <c r="C26" i="12"/>
  <c r="B26" i="12"/>
  <c r="V25" i="12"/>
  <c r="H25" i="12"/>
  <c r="F25" i="12"/>
  <c r="W25" i="12"/>
  <c r="C25" i="12"/>
  <c r="B25" i="12"/>
  <c r="V24" i="12"/>
  <c r="H24" i="12"/>
  <c r="F24" i="12"/>
  <c r="Y24" i="12"/>
  <c r="W24" i="12"/>
  <c r="C24" i="12"/>
  <c r="B24" i="12"/>
  <c r="V23" i="12"/>
  <c r="H23" i="12"/>
  <c r="F23" i="12"/>
  <c r="X23" i="12"/>
  <c r="C23" i="12"/>
  <c r="B23" i="12"/>
  <c r="V22" i="12"/>
  <c r="H22" i="12"/>
  <c r="F22" i="12"/>
  <c r="Y22" i="12"/>
  <c r="W22" i="12"/>
  <c r="C22" i="12"/>
  <c r="B22" i="12"/>
  <c r="V21" i="12"/>
  <c r="H21" i="12"/>
  <c r="F21" i="12"/>
  <c r="X21" i="12"/>
  <c r="C21" i="12"/>
  <c r="B21" i="12"/>
  <c r="V20" i="12"/>
  <c r="H20" i="12"/>
  <c r="F20" i="12"/>
  <c r="X20" i="12"/>
  <c r="C20" i="12"/>
  <c r="B20" i="12"/>
  <c r="V19" i="12"/>
  <c r="H19" i="12"/>
  <c r="F19" i="12"/>
  <c r="Y19" i="12"/>
  <c r="C19" i="12"/>
  <c r="B19" i="12"/>
  <c r="V18" i="12"/>
  <c r="H18" i="12"/>
  <c r="F18" i="12"/>
  <c r="Y18" i="12"/>
  <c r="C18" i="12"/>
  <c r="B18" i="12"/>
  <c r="V17" i="12"/>
  <c r="H17" i="12"/>
  <c r="F17" i="12"/>
  <c r="W17" i="12"/>
  <c r="C17" i="12"/>
  <c r="B17" i="12"/>
  <c r="V16" i="12"/>
  <c r="H16" i="12"/>
  <c r="F16" i="12"/>
  <c r="W16" i="12"/>
  <c r="C16" i="12"/>
  <c r="B16" i="12"/>
  <c r="V15" i="12"/>
  <c r="H15" i="12"/>
  <c r="F15" i="12"/>
  <c r="Y15" i="12"/>
  <c r="W15" i="12"/>
  <c r="C15" i="12"/>
  <c r="B15" i="12"/>
  <c r="V14" i="12"/>
  <c r="H14" i="12"/>
  <c r="F14" i="12"/>
  <c r="Y14" i="12"/>
  <c r="W14" i="12"/>
  <c r="C14" i="12"/>
  <c r="B14" i="12"/>
  <c r="V13" i="12"/>
  <c r="H13" i="12"/>
  <c r="F13" i="12"/>
  <c r="W13" i="12"/>
  <c r="C13" i="12"/>
  <c r="B13" i="12"/>
  <c r="U39" i="11"/>
  <c r="T39" i="11"/>
  <c r="C39" i="11"/>
  <c r="B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V32" i="11"/>
  <c r="H32" i="11"/>
  <c r="F32" i="11"/>
  <c r="W32" i="11"/>
  <c r="C32" i="11"/>
  <c r="B32" i="11"/>
  <c r="V31" i="11"/>
  <c r="H31" i="11"/>
  <c r="F31" i="11"/>
  <c r="X31" i="11"/>
  <c r="W31" i="11"/>
  <c r="C31" i="11"/>
  <c r="B31" i="11"/>
  <c r="V30" i="11"/>
  <c r="H30" i="11"/>
  <c r="F30" i="11"/>
  <c r="X30" i="11"/>
  <c r="W30" i="11"/>
  <c r="C30" i="11"/>
  <c r="B30" i="11"/>
  <c r="V29" i="11"/>
  <c r="H29" i="11"/>
  <c r="F29" i="11"/>
  <c r="W29" i="11"/>
  <c r="C29" i="11"/>
  <c r="B29" i="11"/>
  <c r="V28" i="11"/>
  <c r="H28" i="11"/>
  <c r="F28" i="11"/>
  <c r="W28" i="11"/>
  <c r="C28" i="11"/>
  <c r="B28" i="11"/>
  <c r="V27" i="11"/>
  <c r="H27" i="11"/>
  <c r="F27" i="11"/>
  <c r="X27" i="11"/>
  <c r="W27" i="11"/>
  <c r="C27" i="11"/>
  <c r="B27" i="11"/>
  <c r="V26" i="11"/>
  <c r="H26" i="11"/>
  <c r="F26" i="11"/>
  <c r="X26" i="11"/>
  <c r="W26" i="11"/>
  <c r="C26" i="11"/>
  <c r="B26" i="11"/>
  <c r="V25" i="11"/>
  <c r="H25" i="11"/>
  <c r="F25" i="11"/>
  <c r="W25" i="11"/>
  <c r="C25" i="11"/>
  <c r="B25" i="11"/>
  <c r="V24" i="11"/>
  <c r="H24" i="11"/>
  <c r="F24" i="11"/>
  <c r="W24" i="11"/>
  <c r="C24" i="11"/>
  <c r="B24" i="11"/>
  <c r="V23" i="11"/>
  <c r="H23" i="11"/>
  <c r="F23" i="11"/>
  <c r="Y23" i="11"/>
  <c r="W23" i="11"/>
  <c r="C23" i="11"/>
  <c r="B23" i="11"/>
  <c r="V22" i="11"/>
  <c r="H22" i="11"/>
  <c r="F22" i="11"/>
  <c r="X22" i="11"/>
  <c r="W22" i="11"/>
  <c r="C22" i="11"/>
  <c r="B22" i="11"/>
  <c r="V21" i="11"/>
  <c r="H21" i="11"/>
  <c r="F21" i="11"/>
  <c r="W21" i="11"/>
  <c r="C21" i="11"/>
  <c r="B21" i="11"/>
  <c r="V20" i="11"/>
  <c r="H20" i="11"/>
  <c r="F20" i="11"/>
  <c r="W20" i="11"/>
  <c r="C20" i="11"/>
  <c r="B20" i="11"/>
  <c r="V19" i="11"/>
  <c r="H19" i="11"/>
  <c r="F19" i="11"/>
  <c r="Y19" i="11"/>
  <c r="W19" i="11"/>
  <c r="C19" i="11"/>
  <c r="B19" i="11"/>
  <c r="V18" i="11"/>
  <c r="H18" i="11"/>
  <c r="F18" i="11"/>
  <c r="Y18" i="11"/>
  <c r="W18" i="11"/>
  <c r="C18" i="11"/>
  <c r="B18" i="11"/>
  <c r="V17" i="11"/>
  <c r="H17" i="11"/>
  <c r="F17" i="11"/>
  <c r="W17" i="11"/>
  <c r="C17" i="11"/>
  <c r="B17" i="11"/>
  <c r="V16" i="11"/>
  <c r="H16" i="11"/>
  <c r="F16" i="11"/>
  <c r="W16" i="11"/>
  <c r="C16" i="11"/>
  <c r="B16" i="11"/>
  <c r="V15" i="11"/>
  <c r="H15" i="11"/>
  <c r="F15" i="11"/>
  <c r="X15" i="11"/>
  <c r="W15" i="11"/>
  <c r="C15" i="11"/>
  <c r="B15" i="11"/>
  <c r="V14" i="11"/>
  <c r="H14" i="11"/>
  <c r="F14" i="11"/>
  <c r="X14" i="11"/>
  <c r="W14" i="11"/>
  <c r="C14" i="11"/>
  <c r="B14" i="11"/>
  <c r="V13" i="11"/>
  <c r="H13" i="11"/>
  <c r="F13" i="11"/>
  <c r="W13" i="11"/>
  <c r="C13" i="11"/>
  <c r="B13" i="11"/>
  <c r="U39" i="10"/>
  <c r="T39" i="10"/>
  <c r="B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V32" i="10"/>
  <c r="H32" i="10"/>
  <c r="F32" i="10"/>
  <c r="W32" i="10"/>
  <c r="C32" i="10"/>
  <c r="B32" i="10"/>
  <c r="V31" i="10"/>
  <c r="H31" i="10"/>
  <c r="F31" i="10"/>
  <c r="Y31" i="10"/>
  <c r="W31" i="10"/>
  <c r="C31" i="10"/>
  <c r="B31" i="10"/>
  <c r="V30" i="10"/>
  <c r="H30" i="10"/>
  <c r="F30" i="10"/>
  <c r="Y30" i="10"/>
  <c r="W30" i="10"/>
  <c r="C30" i="10"/>
  <c r="B30" i="10"/>
  <c r="V29" i="10"/>
  <c r="H29" i="10"/>
  <c r="F29" i="10"/>
  <c r="W29" i="10"/>
  <c r="C29" i="10"/>
  <c r="B29" i="10"/>
  <c r="V28" i="10"/>
  <c r="H28" i="10"/>
  <c r="F28" i="10"/>
  <c r="W28" i="10"/>
  <c r="C28" i="10"/>
  <c r="B28" i="10"/>
  <c r="V27" i="10"/>
  <c r="H27" i="10"/>
  <c r="F27" i="10"/>
  <c r="Y27" i="10"/>
  <c r="W27" i="10"/>
  <c r="C27" i="10"/>
  <c r="B27" i="10"/>
  <c r="H26" i="10"/>
  <c r="F26" i="10"/>
  <c r="X26" i="10"/>
  <c r="V26" i="10"/>
  <c r="W26" i="10"/>
  <c r="C26" i="10"/>
  <c r="B26" i="10"/>
  <c r="V25" i="10"/>
  <c r="H25" i="10"/>
  <c r="F25" i="10"/>
  <c r="W25" i="10"/>
  <c r="C25" i="10"/>
  <c r="B25" i="10"/>
  <c r="V24" i="10"/>
  <c r="H24" i="10"/>
  <c r="F24" i="10"/>
  <c r="Y24" i="10"/>
  <c r="W24" i="10"/>
  <c r="C24" i="10"/>
  <c r="B24" i="10"/>
  <c r="V23" i="10"/>
  <c r="H23" i="10"/>
  <c r="F23" i="10"/>
  <c r="Y23" i="10"/>
  <c r="W23" i="10"/>
  <c r="C23" i="10"/>
  <c r="B23" i="10"/>
  <c r="V22" i="10"/>
  <c r="H22" i="10"/>
  <c r="F22" i="10"/>
  <c r="X22" i="10"/>
  <c r="C22" i="10"/>
  <c r="B22" i="10"/>
  <c r="V21" i="10"/>
  <c r="H21" i="10"/>
  <c r="F21" i="10"/>
  <c r="W21" i="10"/>
  <c r="C21" i="10"/>
  <c r="B21" i="10"/>
  <c r="V20" i="10"/>
  <c r="H20" i="10"/>
  <c r="F20" i="10"/>
  <c r="Y20" i="10"/>
  <c r="W20" i="10"/>
  <c r="C20" i="10"/>
  <c r="B20" i="10"/>
  <c r="V19" i="10"/>
  <c r="H19" i="10"/>
  <c r="F19" i="10"/>
  <c r="Y19" i="10"/>
  <c r="W19" i="10"/>
  <c r="C19" i="10"/>
  <c r="B19" i="10"/>
  <c r="V18" i="10"/>
  <c r="H18" i="10"/>
  <c r="F18" i="10"/>
  <c r="W18" i="10"/>
  <c r="C18" i="10"/>
  <c r="B18" i="10"/>
  <c r="V17" i="10"/>
  <c r="H17" i="10"/>
  <c r="F17" i="10"/>
  <c r="W17" i="10"/>
  <c r="C17" i="10"/>
  <c r="B17" i="10"/>
  <c r="V16" i="10"/>
  <c r="H16" i="10"/>
  <c r="F16" i="10"/>
  <c r="Y16" i="10"/>
  <c r="W16" i="10"/>
  <c r="C16" i="10"/>
  <c r="B16" i="10"/>
  <c r="V15" i="10"/>
  <c r="H15" i="10"/>
  <c r="F15" i="10"/>
  <c r="Y15" i="10"/>
  <c r="W15" i="10"/>
  <c r="C15" i="10"/>
  <c r="B15" i="10"/>
  <c r="V14" i="10"/>
  <c r="H14" i="10"/>
  <c r="F14" i="10"/>
  <c r="W14" i="10"/>
  <c r="C14" i="10"/>
  <c r="B14" i="10"/>
  <c r="V13" i="10"/>
  <c r="H13" i="10"/>
  <c r="F13" i="10"/>
  <c r="W13" i="10"/>
  <c r="C13" i="10"/>
  <c r="B13" i="10"/>
  <c r="U39" i="9"/>
  <c r="T39" i="9"/>
  <c r="C39" i="9"/>
  <c r="B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V32" i="9"/>
  <c r="H32" i="9"/>
  <c r="F32" i="9"/>
  <c r="X32" i="9"/>
  <c r="W32" i="9"/>
  <c r="C32" i="9"/>
  <c r="B32" i="9"/>
  <c r="V31" i="9"/>
  <c r="H31" i="9"/>
  <c r="F31" i="9"/>
  <c r="Y31" i="9"/>
  <c r="W31" i="9"/>
  <c r="C31" i="9"/>
  <c r="B31" i="9"/>
  <c r="V30" i="9"/>
  <c r="H30" i="9"/>
  <c r="F30" i="9"/>
  <c r="W30" i="9"/>
  <c r="C30" i="9"/>
  <c r="B30" i="9"/>
  <c r="V29" i="9"/>
  <c r="H29" i="9"/>
  <c r="F29" i="9"/>
  <c r="W29" i="9"/>
  <c r="C29" i="9"/>
  <c r="B29" i="9"/>
  <c r="V28" i="9"/>
  <c r="H28" i="9"/>
  <c r="F28" i="9"/>
  <c r="Y28" i="9"/>
  <c r="W28" i="9"/>
  <c r="C28" i="9"/>
  <c r="B28" i="9"/>
  <c r="V27" i="9"/>
  <c r="H27" i="9"/>
  <c r="F27" i="9"/>
  <c r="Y27" i="9"/>
  <c r="W27" i="9"/>
  <c r="C27" i="9"/>
  <c r="B27" i="9"/>
  <c r="V26" i="9"/>
  <c r="H26" i="9"/>
  <c r="F26" i="9"/>
  <c r="W26" i="9"/>
  <c r="C26" i="9"/>
  <c r="B26" i="9"/>
  <c r="V25" i="9"/>
  <c r="H25" i="9"/>
  <c r="F25" i="9"/>
  <c r="W25" i="9"/>
  <c r="C25" i="9"/>
  <c r="B25" i="9"/>
  <c r="V24" i="9"/>
  <c r="H24" i="9"/>
  <c r="F24" i="9"/>
  <c r="Y24" i="9"/>
  <c r="W24" i="9"/>
  <c r="C24" i="9"/>
  <c r="B24" i="9"/>
  <c r="V23" i="9"/>
  <c r="H23" i="9"/>
  <c r="F23" i="9"/>
  <c r="Y23" i="9"/>
  <c r="W23" i="9"/>
  <c r="C23" i="9"/>
  <c r="B23" i="9"/>
  <c r="V22" i="9"/>
  <c r="H22" i="9"/>
  <c r="F22" i="9"/>
  <c r="W22" i="9"/>
  <c r="C22" i="9"/>
  <c r="B22" i="9"/>
  <c r="V21" i="9"/>
  <c r="H21" i="9"/>
  <c r="F21" i="9"/>
  <c r="W21" i="9"/>
  <c r="C21" i="9"/>
  <c r="B21" i="9"/>
  <c r="V20" i="9"/>
  <c r="H20" i="9"/>
  <c r="F20" i="9"/>
  <c r="X20" i="9"/>
  <c r="W20" i="9"/>
  <c r="C20" i="9"/>
  <c r="B20" i="9"/>
  <c r="V19" i="9"/>
  <c r="H19" i="9"/>
  <c r="F19" i="9"/>
  <c r="X19" i="9"/>
  <c r="W19" i="9"/>
  <c r="C19" i="9"/>
  <c r="B19" i="9"/>
  <c r="V18" i="9"/>
  <c r="H18" i="9"/>
  <c r="F18" i="9"/>
  <c r="W18" i="9"/>
  <c r="C18" i="9"/>
  <c r="B18" i="9"/>
  <c r="V17" i="9"/>
  <c r="H17" i="9"/>
  <c r="F17" i="9"/>
  <c r="W17" i="9"/>
  <c r="C17" i="9"/>
  <c r="B17" i="9"/>
  <c r="V16" i="9"/>
  <c r="H16" i="9"/>
  <c r="F16" i="9"/>
  <c r="X16" i="9"/>
  <c r="W16" i="9"/>
  <c r="C16" i="9"/>
  <c r="B16" i="9"/>
  <c r="V15" i="9"/>
  <c r="H15" i="9"/>
  <c r="F15" i="9"/>
  <c r="X15" i="9"/>
  <c r="W15" i="9"/>
  <c r="C15" i="9"/>
  <c r="B15" i="9"/>
  <c r="V14" i="9"/>
  <c r="H14" i="9"/>
  <c r="F14" i="9"/>
  <c r="W14" i="9"/>
  <c r="C14" i="9"/>
  <c r="B14" i="9"/>
  <c r="V13" i="9"/>
  <c r="H13" i="9"/>
  <c r="F13" i="9"/>
  <c r="W13" i="9"/>
  <c r="C13" i="9"/>
  <c r="B13" i="9"/>
  <c r="U39" i="8"/>
  <c r="T39" i="8"/>
  <c r="C39" i="8"/>
  <c r="B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V32" i="8"/>
  <c r="H32" i="8"/>
  <c r="F32" i="8"/>
  <c r="Y32" i="8"/>
  <c r="W32" i="8"/>
  <c r="C32" i="8"/>
  <c r="B32" i="8"/>
  <c r="V31" i="8"/>
  <c r="H31" i="8"/>
  <c r="F31" i="8"/>
  <c r="Y31" i="8"/>
  <c r="W31" i="8"/>
  <c r="C31" i="8"/>
  <c r="B31" i="8"/>
  <c r="V30" i="8"/>
  <c r="H30" i="8"/>
  <c r="F30" i="8"/>
  <c r="W30" i="8"/>
  <c r="C30" i="8"/>
  <c r="B30" i="8"/>
  <c r="V29" i="8"/>
  <c r="H29" i="8"/>
  <c r="F29" i="8"/>
  <c r="X29" i="8"/>
  <c r="C29" i="8"/>
  <c r="B29" i="8"/>
  <c r="V28" i="8"/>
  <c r="H28" i="8"/>
  <c r="F28" i="8"/>
  <c r="Y28" i="8"/>
  <c r="W28" i="8"/>
  <c r="C28" i="8"/>
  <c r="B28" i="8"/>
  <c r="V27" i="8"/>
  <c r="H27" i="8"/>
  <c r="F27" i="8"/>
  <c r="Y27" i="8"/>
  <c r="W27" i="8"/>
  <c r="C27" i="8"/>
  <c r="B27" i="8"/>
  <c r="V26" i="8"/>
  <c r="H26" i="8"/>
  <c r="F26" i="8"/>
  <c r="X26" i="8"/>
  <c r="C26" i="8"/>
  <c r="B26" i="8"/>
  <c r="V25" i="8"/>
  <c r="H25" i="8"/>
  <c r="F25" i="8"/>
  <c r="W25" i="8"/>
  <c r="C25" i="8"/>
  <c r="B25" i="8"/>
  <c r="V24" i="8"/>
  <c r="H24" i="8"/>
  <c r="F24" i="8"/>
  <c r="Y24" i="8"/>
  <c r="W24" i="8"/>
  <c r="C24" i="8"/>
  <c r="B24" i="8"/>
  <c r="V23" i="8"/>
  <c r="H23" i="8"/>
  <c r="F23" i="8"/>
  <c r="Y23" i="8"/>
  <c r="C23" i="8"/>
  <c r="B23" i="8"/>
  <c r="V22" i="8"/>
  <c r="H22" i="8"/>
  <c r="F22" i="8"/>
  <c r="W22" i="8"/>
  <c r="C22" i="8"/>
  <c r="B22" i="8"/>
  <c r="V21" i="8"/>
  <c r="H21" i="8"/>
  <c r="F21" i="8"/>
  <c r="W21" i="8"/>
  <c r="C21" i="8"/>
  <c r="B21" i="8"/>
  <c r="V20" i="8"/>
  <c r="H20" i="8"/>
  <c r="F20" i="8"/>
  <c r="Y20" i="8"/>
  <c r="W20" i="8"/>
  <c r="C20" i="8"/>
  <c r="B20" i="8"/>
  <c r="V19" i="8"/>
  <c r="H19" i="8"/>
  <c r="F19" i="8"/>
  <c r="Y19" i="8"/>
  <c r="W19" i="8"/>
  <c r="C19" i="8"/>
  <c r="B19" i="8"/>
  <c r="V18" i="8"/>
  <c r="H18" i="8"/>
  <c r="F18" i="8"/>
  <c r="X18" i="8"/>
  <c r="C18" i="8"/>
  <c r="B18" i="8"/>
  <c r="V17" i="8"/>
  <c r="H17" i="8"/>
  <c r="F17" i="8"/>
  <c r="X17" i="8"/>
  <c r="C17" i="8"/>
  <c r="B17" i="8"/>
  <c r="V16" i="8"/>
  <c r="H16" i="8"/>
  <c r="F16" i="8"/>
  <c r="Y16" i="8"/>
  <c r="W16" i="8"/>
  <c r="C16" i="8"/>
  <c r="B16" i="8"/>
  <c r="V15" i="8"/>
  <c r="H15" i="8"/>
  <c r="F15" i="8"/>
  <c r="Y15" i="8"/>
  <c r="C15" i="8"/>
  <c r="B15" i="8"/>
  <c r="V14" i="8"/>
  <c r="H14" i="8"/>
  <c r="F14" i="8"/>
  <c r="X14" i="8"/>
  <c r="C14" i="8"/>
  <c r="B14" i="8"/>
  <c r="V13" i="8"/>
  <c r="H13" i="8"/>
  <c r="F13" i="8"/>
  <c r="W13" i="8"/>
  <c r="C13" i="8"/>
  <c r="B13" i="8"/>
  <c r="U39" i="7"/>
  <c r="T39" i="7"/>
  <c r="C39" i="7"/>
  <c r="B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V32" i="7"/>
  <c r="H32" i="7"/>
  <c r="F32" i="7"/>
  <c r="Y32" i="7"/>
  <c r="W32" i="7"/>
  <c r="C32" i="7"/>
  <c r="B32" i="7"/>
  <c r="V31" i="7"/>
  <c r="H31" i="7"/>
  <c r="F31" i="7"/>
  <c r="Y31" i="7"/>
  <c r="W31" i="7"/>
  <c r="C31" i="7"/>
  <c r="B31" i="7"/>
  <c r="V30" i="7"/>
  <c r="H30" i="7"/>
  <c r="F30" i="7"/>
  <c r="X30" i="7"/>
  <c r="C30" i="7"/>
  <c r="B30" i="7"/>
  <c r="V29" i="7"/>
  <c r="H29" i="7"/>
  <c r="F29" i="7"/>
  <c r="X29" i="7"/>
  <c r="C29" i="7"/>
  <c r="B29" i="7"/>
  <c r="V28" i="7"/>
  <c r="H28" i="7"/>
  <c r="F28" i="7"/>
  <c r="Y28" i="7"/>
  <c r="C28" i="7"/>
  <c r="B28" i="7"/>
  <c r="V27" i="7"/>
  <c r="H27" i="7"/>
  <c r="F27" i="7"/>
  <c r="X27" i="7"/>
  <c r="C27" i="7"/>
  <c r="B27" i="7"/>
  <c r="V26" i="7"/>
  <c r="H26" i="7"/>
  <c r="F26" i="7"/>
  <c r="Y26" i="7"/>
  <c r="W26" i="7"/>
  <c r="C26" i="7"/>
  <c r="B26" i="7"/>
  <c r="V25" i="7"/>
  <c r="H25" i="7"/>
  <c r="F25" i="7"/>
  <c r="X25" i="7"/>
  <c r="C25" i="7"/>
  <c r="B25" i="7"/>
  <c r="V24" i="7"/>
  <c r="H24" i="7"/>
  <c r="F24" i="7"/>
  <c r="Y24" i="7"/>
  <c r="W24" i="7"/>
  <c r="C24" i="7"/>
  <c r="B24" i="7"/>
  <c r="V23" i="7"/>
  <c r="H23" i="7"/>
  <c r="F23" i="7"/>
  <c r="W23" i="7"/>
  <c r="C23" i="7"/>
  <c r="B23" i="7"/>
  <c r="V22" i="7"/>
  <c r="H22" i="7"/>
  <c r="F22" i="7"/>
  <c r="Y22" i="7"/>
  <c r="W22" i="7"/>
  <c r="C22" i="7"/>
  <c r="B22" i="7"/>
  <c r="V21" i="7"/>
  <c r="H21" i="7"/>
  <c r="F21" i="7"/>
  <c r="W21" i="7"/>
  <c r="C21" i="7"/>
  <c r="B21" i="7"/>
  <c r="V20" i="7"/>
  <c r="H20" i="7"/>
  <c r="F20" i="7"/>
  <c r="Y20" i="7"/>
  <c r="W20" i="7"/>
  <c r="C20" i="7"/>
  <c r="B20" i="7"/>
  <c r="V19" i="7"/>
  <c r="H19" i="7"/>
  <c r="F19" i="7"/>
  <c r="W19" i="7"/>
  <c r="C19" i="7"/>
  <c r="B19" i="7"/>
  <c r="V18" i="7"/>
  <c r="H18" i="7"/>
  <c r="F18" i="7"/>
  <c r="Y18" i="7"/>
  <c r="W18" i="7"/>
  <c r="C18" i="7"/>
  <c r="B18" i="7"/>
  <c r="V17" i="7"/>
  <c r="H17" i="7"/>
  <c r="F17" i="7"/>
  <c r="W17" i="7"/>
  <c r="C17" i="7"/>
  <c r="B17" i="7"/>
  <c r="V16" i="7"/>
  <c r="H16" i="7"/>
  <c r="F16" i="7"/>
  <c r="Y16" i="7"/>
  <c r="C16" i="7"/>
  <c r="B16" i="7"/>
  <c r="V15" i="7"/>
  <c r="H15" i="7"/>
  <c r="F15" i="7"/>
  <c r="W15" i="7"/>
  <c r="C15" i="7"/>
  <c r="B15" i="7"/>
  <c r="V14" i="7"/>
  <c r="H14" i="7"/>
  <c r="F14" i="7"/>
  <c r="Y14" i="7"/>
  <c r="W14" i="7"/>
  <c r="C14" i="7"/>
  <c r="B14" i="7"/>
  <c r="V13" i="7"/>
  <c r="H13" i="7"/>
  <c r="F13" i="7"/>
  <c r="W13" i="7"/>
  <c r="C13" i="7"/>
  <c r="B13" i="7"/>
  <c r="U39" i="6"/>
  <c r="T39" i="6"/>
  <c r="C39" i="6"/>
  <c r="B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F32" i="6"/>
  <c r="Y32" i="6"/>
  <c r="W32" i="6"/>
  <c r="C32" i="6"/>
  <c r="B32" i="6"/>
  <c r="V31" i="6"/>
  <c r="H31" i="6"/>
  <c r="F31" i="6"/>
  <c r="W31" i="6"/>
  <c r="C31" i="6"/>
  <c r="B31" i="6"/>
  <c r="V30" i="6"/>
  <c r="H30" i="6"/>
  <c r="F30" i="6"/>
  <c r="Y30" i="6"/>
  <c r="W30" i="6"/>
  <c r="C30" i="6"/>
  <c r="B30" i="6"/>
  <c r="V29" i="6"/>
  <c r="H29" i="6"/>
  <c r="F29" i="6"/>
  <c r="W29" i="6"/>
  <c r="C29" i="6"/>
  <c r="B29" i="6"/>
  <c r="V28" i="6"/>
  <c r="H28" i="6"/>
  <c r="F28" i="6"/>
  <c r="Y28" i="6"/>
  <c r="W28" i="6"/>
  <c r="C28" i="6"/>
  <c r="B28" i="6"/>
  <c r="V27" i="6"/>
  <c r="H27" i="6"/>
  <c r="F27" i="6"/>
  <c r="W27" i="6"/>
  <c r="C27" i="6"/>
  <c r="B27" i="6"/>
  <c r="V26" i="6"/>
  <c r="H26" i="6"/>
  <c r="F26" i="6"/>
  <c r="Y26" i="6"/>
  <c r="W26" i="6"/>
  <c r="C26" i="6"/>
  <c r="B26" i="6"/>
  <c r="V25" i="6"/>
  <c r="H25" i="6"/>
  <c r="F25" i="6"/>
  <c r="W25" i="6"/>
  <c r="C25" i="6"/>
  <c r="B25" i="6"/>
  <c r="V24" i="6"/>
  <c r="H24" i="6"/>
  <c r="F24" i="6"/>
  <c r="Y24" i="6"/>
  <c r="W24" i="6"/>
  <c r="C24" i="6"/>
  <c r="B24" i="6"/>
  <c r="V23" i="6"/>
  <c r="H23" i="6"/>
  <c r="F23" i="6"/>
  <c r="W23" i="6"/>
  <c r="C23" i="6"/>
  <c r="B23" i="6"/>
  <c r="V22" i="6"/>
  <c r="H22" i="6"/>
  <c r="F22" i="6"/>
  <c r="Y22" i="6"/>
  <c r="W22" i="6"/>
  <c r="C22" i="6"/>
  <c r="B22" i="6"/>
  <c r="V21" i="6"/>
  <c r="H21" i="6"/>
  <c r="F21" i="6"/>
  <c r="W21" i="6"/>
  <c r="C21" i="6"/>
  <c r="B21" i="6"/>
  <c r="V20" i="6"/>
  <c r="H20" i="6"/>
  <c r="F20" i="6"/>
  <c r="Y20" i="6"/>
  <c r="W20" i="6"/>
  <c r="C20" i="6"/>
  <c r="B20" i="6"/>
  <c r="V19" i="6"/>
  <c r="H19" i="6"/>
  <c r="F19" i="6"/>
  <c r="W19" i="6"/>
  <c r="C19" i="6"/>
  <c r="B19" i="6"/>
  <c r="V18" i="6"/>
  <c r="H18" i="6"/>
  <c r="F18" i="6"/>
  <c r="Y18" i="6"/>
  <c r="W18" i="6"/>
  <c r="C18" i="6"/>
  <c r="B18" i="6"/>
  <c r="V17" i="6"/>
  <c r="H17" i="6"/>
  <c r="F17" i="6"/>
  <c r="W17" i="6"/>
  <c r="C17" i="6"/>
  <c r="B17" i="6"/>
  <c r="V16" i="6"/>
  <c r="H16" i="6"/>
  <c r="F16" i="6"/>
  <c r="Y16" i="6"/>
  <c r="W16" i="6"/>
  <c r="C16" i="6"/>
  <c r="B16" i="6"/>
  <c r="V15" i="6"/>
  <c r="H15" i="6"/>
  <c r="F15" i="6"/>
  <c r="W15" i="6"/>
  <c r="C15" i="6"/>
  <c r="B15" i="6"/>
  <c r="V14" i="6"/>
  <c r="H14" i="6"/>
  <c r="F14" i="6"/>
  <c r="Y14" i="6"/>
  <c r="W14" i="6"/>
  <c r="C14" i="6"/>
  <c r="B14" i="6"/>
  <c r="V13" i="6"/>
  <c r="H13" i="6"/>
  <c r="F13" i="6"/>
  <c r="W13" i="6"/>
  <c r="C13" i="6"/>
  <c r="B13" i="6"/>
  <c r="U39" i="5"/>
  <c r="T39" i="5"/>
  <c r="C39" i="5"/>
  <c r="B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V32" i="5"/>
  <c r="H32" i="5"/>
  <c r="F32" i="5"/>
  <c r="X32" i="5"/>
  <c r="W32" i="5"/>
  <c r="C32" i="5"/>
  <c r="B32" i="5"/>
  <c r="V31" i="5"/>
  <c r="H31" i="5"/>
  <c r="F31" i="5"/>
  <c r="W31" i="5"/>
  <c r="C31" i="5"/>
  <c r="B31" i="5"/>
  <c r="V30" i="5"/>
  <c r="H30" i="5"/>
  <c r="F30" i="5"/>
  <c r="X30" i="5"/>
  <c r="W30" i="5"/>
  <c r="C30" i="5"/>
  <c r="B30" i="5"/>
  <c r="V29" i="5"/>
  <c r="H29" i="5"/>
  <c r="F29" i="5"/>
  <c r="W29" i="5"/>
  <c r="C29" i="5"/>
  <c r="B29" i="5"/>
  <c r="V28" i="5"/>
  <c r="H28" i="5"/>
  <c r="F28" i="5"/>
  <c r="X28" i="5"/>
  <c r="W28" i="5"/>
  <c r="C28" i="5"/>
  <c r="B28" i="5"/>
  <c r="V27" i="5"/>
  <c r="H27" i="5"/>
  <c r="F27" i="5"/>
  <c r="W27" i="5"/>
  <c r="C27" i="5"/>
  <c r="B27" i="5"/>
  <c r="V26" i="5"/>
  <c r="H26" i="5"/>
  <c r="F26" i="5"/>
  <c r="X26" i="5"/>
  <c r="W26" i="5"/>
  <c r="C26" i="5"/>
  <c r="B26" i="5"/>
  <c r="V25" i="5"/>
  <c r="H25" i="5"/>
  <c r="F25" i="5"/>
  <c r="W25" i="5"/>
  <c r="C25" i="5"/>
  <c r="B25" i="5"/>
  <c r="V24" i="5"/>
  <c r="H24" i="5"/>
  <c r="F24" i="5"/>
  <c r="X24" i="5"/>
  <c r="W24" i="5"/>
  <c r="C24" i="5"/>
  <c r="B24" i="5"/>
  <c r="V23" i="5"/>
  <c r="H23" i="5"/>
  <c r="F23" i="5"/>
  <c r="W23" i="5"/>
  <c r="C23" i="5"/>
  <c r="B23" i="5"/>
  <c r="V22" i="5"/>
  <c r="H22" i="5"/>
  <c r="F22" i="5"/>
  <c r="Y22" i="5"/>
  <c r="W22" i="5"/>
  <c r="C22" i="5"/>
  <c r="B22" i="5"/>
  <c r="V21" i="5"/>
  <c r="H21" i="5"/>
  <c r="F21" i="5"/>
  <c r="W21" i="5"/>
  <c r="C21" i="5"/>
  <c r="B21" i="5"/>
  <c r="V20" i="5"/>
  <c r="H20" i="5"/>
  <c r="F20" i="5"/>
  <c r="X20" i="5"/>
  <c r="W20" i="5"/>
  <c r="C20" i="5"/>
  <c r="B20" i="5"/>
  <c r="V19" i="5"/>
  <c r="H19" i="5"/>
  <c r="F19" i="5"/>
  <c r="W19" i="5"/>
  <c r="C19" i="5"/>
  <c r="B19" i="5"/>
  <c r="V18" i="5"/>
  <c r="H18" i="5"/>
  <c r="F18" i="5"/>
  <c r="X18" i="5"/>
  <c r="W18" i="5"/>
  <c r="C18" i="5"/>
  <c r="B18" i="5"/>
  <c r="V17" i="5"/>
  <c r="H17" i="5"/>
  <c r="F17" i="5"/>
  <c r="W17" i="5"/>
  <c r="C17" i="5"/>
  <c r="B17" i="5"/>
  <c r="V16" i="5"/>
  <c r="H16" i="5"/>
  <c r="F16" i="5"/>
  <c r="Y16" i="5"/>
  <c r="W16" i="5"/>
  <c r="C16" i="5"/>
  <c r="B16" i="5"/>
  <c r="V15" i="5"/>
  <c r="H15" i="5"/>
  <c r="F15" i="5"/>
  <c r="W15" i="5"/>
  <c r="C15" i="5"/>
  <c r="B15" i="5"/>
  <c r="V14" i="5"/>
  <c r="H14" i="5"/>
  <c r="F14" i="5"/>
  <c r="X14" i="5"/>
  <c r="W14" i="5"/>
  <c r="C14" i="5"/>
  <c r="B14" i="5"/>
  <c r="V13" i="5"/>
  <c r="H13" i="5"/>
  <c r="F13" i="5"/>
  <c r="W13" i="5"/>
  <c r="C13" i="5"/>
  <c r="B13" i="5"/>
  <c r="U39" i="4"/>
  <c r="T39" i="4"/>
  <c r="C39" i="4"/>
  <c r="B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V32" i="4"/>
  <c r="H32" i="4"/>
  <c r="F32" i="4"/>
  <c r="Y32" i="4"/>
  <c r="W32" i="4"/>
  <c r="C32" i="4"/>
  <c r="B32" i="4"/>
  <c r="V31" i="4"/>
  <c r="H31" i="4"/>
  <c r="F31" i="4"/>
  <c r="W31" i="4"/>
  <c r="C31" i="4"/>
  <c r="B31" i="4"/>
  <c r="V30" i="4"/>
  <c r="H30" i="4"/>
  <c r="F30" i="4"/>
  <c r="Y30" i="4"/>
  <c r="C30" i="4"/>
  <c r="B30" i="4"/>
  <c r="V29" i="4"/>
  <c r="H29" i="4"/>
  <c r="F29" i="4"/>
  <c r="W29" i="4"/>
  <c r="C29" i="4"/>
  <c r="B29" i="4"/>
  <c r="V28" i="4"/>
  <c r="H28" i="4"/>
  <c r="F28" i="4"/>
  <c r="W28" i="4"/>
  <c r="C28" i="4"/>
  <c r="B28" i="4"/>
  <c r="V27" i="4"/>
  <c r="H27" i="4"/>
  <c r="F27" i="4"/>
  <c r="Y27" i="4"/>
  <c r="W27" i="4"/>
  <c r="C27" i="4"/>
  <c r="B27" i="4"/>
  <c r="V26" i="4"/>
  <c r="H26" i="4"/>
  <c r="F26" i="4"/>
  <c r="W26" i="4"/>
  <c r="C26" i="4"/>
  <c r="B26" i="4"/>
  <c r="V25" i="4"/>
  <c r="H25" i="4"/>
  <c r="F25" i="4"/>
  <c r="Y25" i="4"/>
  <c r="W25" i="4"/>
  <c r="C25" i="4"/>
  <c r="B25" i="4"/>
  <c r="V24" i="4"/>
  <c r="H24" i="4"/>
  <c r="F24" i="4"/>
  <c r="X24" i="4"/>
  <c r="C24" i="4"/>
  <c r="B24" i="4"/>
  <c r="V23" i="4"/>
  <c r="H23" i="4"/>
  <c r="F23" i="4"/>
  <c r="Y23" i="4"/>
  <c r="W23" i="4"/>
  <c r="C23" i="4"/>
  <c r="B23" i="4"/>
  <c r="V22" i="4"/>
  <c r="H22" i="4"/>
  <c r="F22" i="4"/>
  <c r="W22" i="4"/>
  <c r="C22" i="4"/>
  <c r="B22" i="4"/>
  <c r="V21" i="4"/>
  <c r="H21" i="4"/>
  <c r="F21" i="4"/>
  <c r="Y21" i="4"/>
  <c r="W21" i="4"/>
  <c r="C21" i="4"/>
  <c r="B21" i="4"/>
  <c r="V20" i="4"/>
  <c r="H20" i="4"/>
  <c r="F20" i="4"/>
  <c r="X20" i="4"/>
  <c r="C20" i="4"/>
  <c r="B20" i="4"/>
  <c r="V19" i="4"/>
  <c r="H19" i="4"/>
  <c r="F19" i="4"/>
  <c r="Y19" i="4"/>
  <c r="C19" i="4"/>
  <c r="B19" i="4"/>
  <c r="V18" i="4"/>
  <c r="H18" i="4"/>
  <c r="F18" i="4"/>
  <c r="W18" i="4"/>
  <c r="C18" i="4"/>
  <c r="B18" i="4"/>
  <c r="V17" i="4"/>
  <c r="H17" i="4"/>
  <c r="F17" i="4"/>
  <c r="Y17" i="4"/>
  <c r="W17" i="4"/>
  <c r="C17" i="4"/>
  <c r="B17" i="4"/>
  <c r="V16" i="4"/>
  <c r="H16" i="4"/>
  <c r="F16" i="4"/>
  <c r="W16" i="4"/>
  <c r="C16" i="4"/>
  <c r="B16" i="4"/>
  <c r="V15" i="4"/>
  <c r="H15" i="4"/>
  <c r="F15" i="4"/>
  <c r="Y15" i="4"/>
  <c r="W15" i="4"/>
  <c r="C15" i="4"/>
  <c r="B15" i="4"/>
  <c r="V14" i="4"/>
  <c r="H14" i="4"/>
  <c r="F14" i="4"/>
  <c r="X14" i="4"/>
  <c r="C14" i="4"/>
  <c r="B14" i="4"/>
  <c r="V13" i="4"/>
  <c r="H13" i="4"/>
  <c r="F13" i="4"/>
  <c r="W13" i="4"/>
  <c r="C13" i="4"/>
  <c r="B13" i="4"/>
  <c r="U39" i="20"/>
  <c r="T39" i="20"/>
  <c r="C39" i="20"/>
  <c r="B39" i="20"/>
  <c r="U38" i="20"/>
  <c r="T38" i="20"/>
  <c r="C38" i="20"/>
  <c r="B38" i="20"/>
  <c r="U37" i="20"/>
  <c r="T37" i="20"/>
  <c r="C37" i="20"/>
  <c r="B37" i="20"/>
  <c r="U36" i="20"/>
  <c r="T36" i="20"/>
  <c r="B36" i="20"/>
  <c r="U35" i="20"/>
  <c r="T35" i="20"/>
  <c r="C35" i="20"/>
  <c r="B35" i="20"/>
  <c r="V32" i="20"/>
  <c r="H32" i="20"/>
  <c r="F32" i="20"/>
  <c r="Y32" i="20"/>
  <c r="C32" i="20"/>
  <c r="B32" i="20"/>
  <c r="V31" i="20"/>
  <c r="H31" i="20"/>
  <c r="F31" i="20"/>
  <c r="W31" i="20"/>
  <c r="C31" i="20"/>
  <c r="B31" i="20"/>
  <c r="V30" i="20"/>
  <c r="H30" i="20"/>
  <c r="F30" i="20"/>
  <c r="Y30" i="20"/>
  <c r="C30" i="20"/>
  <c r="B30" i="20"/>
  <c r="V29" i="20"/>
  <c r="H29" i="20"/>
  <c r="F29" i="20"/>
  <c r="W29" i="20"/>
  <c r="C29" i="20"/>
  <c r="B29" i="20"/>
  <c r="V28" i="20"/>
  <c r="H28" i="20"/>
  <c r="F28" i="20"/>
  <c r="Y28" i="20"/>
  <c r="W28" i="20"/>
  <c r="C28" i="20"/>
  <c r="B28" i="20"/>
  <c r="H27" i="20"/>
  <c r="F27" i="20"/>
  <c r="X27" i="20"/>
  <c r="V27" i="20"/>
  <c r="Y27" i="20"/>
  <c r="W27" i="20"/>
  <c r="C27" i="20"/>
  <c r="B27" i="20"/>
  <c r="V26" i="20"/>
  <c r="H26" i="20"/>
  <c r="F26" i="20"/>
  <c r="W26" i="20"/>
  <c r="C26" i="20"/>
  <c r="B26" i="20"/>
  <c r="V25" i="20"/>
  <c r="H25" i="20"/>
  <c r="F25" i="20"/>
  <c r="Y25" i="20"/>
  <c r="W25" i="20"/>
  <c r="C25" i="20"/>
  <c r="B25" i="20"/>
  <c r="V24" i="20"/>
  <c r="H24" i="20"/>
  <c r="F24" i="20"/>
  <c r="W24" i="20"/>
  <c r="C24" i="20"/>
  <c r="B24" i="20"/>
  <c r="V23" i="20"/>
  <c r="H23" i="20"/>
  <c r="F23" i="20"/>
  <c r="Y23" i="20"/>
  <c r="W23" i="20"/>
  <c r="C23" i="20"/>
  <c r="B23" i="20"/>
  <c r="V22" i="20"/>
  <c r="H22" i="20"/>
  <c r="F22" i="20"/>
  <c r="W22" i="20"/>
  <c r="C22" i="20"/>
  <c r="B22" i="20"/>
  <c r="V21" i="20"/>
  <c r="H21" i="20"/>
  <c r="F21" i="20"/>
  <c r="Y21" i="20"/>
  <c r="W21" i="20"/>
  <c r="C21" i="20"/>
  <c r="B21" i="20"/>
  <c r="V20" i="20"/>
  <c r="H20" i="20"/>
  <c r="F20" i="20"/>
  <c r="W20" i="20"/>
  <c r="C20" i="20"/>
  <c r="B20" i="20"/>
  <c r="V19" i="20"/>
  <c r="H19" i="20"/>
  <c r="F19" i="20"/>
  <c r="Y19" i="20"/>
  <c r="W19" i="20"/>
  <c r="C19" i="20"/>
  <c r="B19" i="20"/>
  <c r="V18" i="20"/>
  <c r="H18" i="20"/>
  <c r="F18" i="20"/>
  <c r="W18" i="20"/>
  <c r="C18" i="20"/>
  <c r="B18" i="20"/>
  <c r="V17" i="20"/>
  <c r="H17" i="20"/>
  <c r="F17" i="20"/>
  <c r="Y17" i="20"/>
  <c r="W17" i="20"/>
  <c r="C17" i="20"/>
  <c r="B17" i="20"/>
  <c r="V16" i="20"/>
  <c r="H16" i="20"/>
  <c r="F16" i="20"/>
  <c r="W16" i="20"/>
  <c r="C16" i="20"/>
  <c r="B16" i="20"/>
  <c r="V15" i="20"/>
  <c r="F15" i="20"/>
  <c r="Y15" i="20"/>
  <c r="W15" i="20"/>
  <c r="C15" i="20"/>
  <c r="B15" i="20"/>
  <c r="V14" i="20"/>
  <c r="H14" i="20"/>
  <c r="F14" i="20"/>
  <c r="W14" i="20"/>
  <c r="C14" i="20"/>
  <c r="B14" i="20"/>
  <c r="V13" i="20"/>
  <c r="H13" i="20"/>
  <c r="F13" i="20"/>
  <c r="Y13" i="20"/>
  <c r="W13" i="20"/>
  <c r="C13" i="20"/>
  <c r="B13" i="20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T39" i="1"/>
  <c r="T38" i="1"/>
  <c r="T37" i="1"/>
  <c r="T36" i="1"/>
  <c r="T35" i="1"/>
  <c r="Y14" i="20"/>
  <c r="Y18" i="20"/>
  <c r="Y22" i="20"/>
  <c r="Y26" i="20"/>
  <c r="Y29" i="20"/>
  <c r="X30" i="20"/>
  <c r="Y13" i="4"/>
  <c r="Y16" i="4"/>
  <c r="Y20" i="4"/>
  <c r="Y24" i="4"/>
  <c r="Y28" i="4"/>
  <c r="Y31" i="4"/>
  <c r="X15" i="5"/>
  <c r="X19" i="5"/>
  <c r="Y23" i="5"/>
  <c r="X27" i="5"/>
  <c r="Y31" i="5"/>
  <c r="Y15" i="6"/>
  <c r="Y19" i="6"/>
  <c r="Y23" i="6"/>
  <c r="Y27" i="6"/>
  <c r="Y31" i="6"/>
  <c r="Y15" i="7"/>
  <c r="X16" i="7"/>
  <c r="Y19" i="7"/>
  <c r="Y23" i="7"/>
  <c r="Y27" i="7"/>
  <c r="X28" i="7"/>
  <c r="X19" i="12"/>
  <c r="W13" i="22"/>
  <c r="X13" i="22"/>
  <c r="W28" i="13"/>
  <c r="X28" i="13"/>
  <c r="X28" i="19"/>
  <c r="W30" i="21"/>
  <c r="X30" i="21"/>
  <c r="X31" i="22"/>
  <c r="Y16" i="20"/>
  <c r="Y20" i="20"/>
  <c r="Y24" i="20"/>
  <c r="Y31" i="20"/>
  <c r="X32" i="20"/>
  <c r="X13" i="4"/>
  <c r="Y14" i="4"/>
  <c r="Y18" i="4"/>
  <c r="X19" i="4"/>
  <c r="Y22" i="4"/>
  <c r="Y26" i="4"/>
  <c r="X28" i="4"/>
  <c r="Y29" i="4"/>
  <c r="X30" i="4"/>
  <c r="X13" i="5"/>
  <c r="X17" i="5"/>
  <c r="X21" i="5"/>
  <c r="Y25" i="5"/>
  <c r="Y29" i="5"/>
  <c r="Y13" i="6"/>
  <c r="Y17" i="6"/>
  <c r="Y21" i="6"/>
  <c r="Y25" i="6"/>
  <c r="Y29" i="6"/>
  <c r="Y13" i="7"/>
  <c r="Y17" i="7"/>
  <c r="Y21" i="7"/>
  <c r="Y25" i="7"/>
  <c r="Y29" i="7"/>
  <c r="Y13" i="8"/>
  <c r="Y17" i="8"/>
  <c r="Y21" i="8"/>
  <c r="Y25" i="8"/>
  <c r="Y29" i="8"/>
  <c r="X13" i="9"/>
  <c r="X17" i="9"/>
  <c r="X21" i="9"/>
  <c r="X25" i="9"/>
  <c r="X29" i="9"/>
  <c r="Y13" i="10"/>
  <c r="Y17" i="10"/>
  <c r="Y21" i="10"/>
  <c r="Y25" i="10"/>
  <c r="Y28" i="10"/>
  <c r="Y32" i="10"/>
  <c r="X16" i="11"/>
  <c r="X20" i="11"/>
  <c r="X24" i="11"/>
  <c r="Y28" i="11"/>
  <c r="X32" i="11"/>
  <c r="Y16" i="12"/>
  <c r="Y20" i="12"/>
  <c r="W13" i="13"/>
  <c r="X13" i="13"/>
  <c r="Y23" i="12"/>
  <c r="Y27" i="12"/>
  <c r="Y31" i="12"/>
  <c r="Y14" i="13"/>
  <c r="Y18" i="13"/>
  <c r="Y22" i="13"/>
  <c r="Y26" i="13"/>
  <c r="Y29" i="13"/>
  <c r="Y13" i="14"/>
  <c r="Y17" i="14"/>
  <c r="X18" i="14"/>
  <c r="Y21" i="14"/>
  <c r="Y25" i="14"/>
  <c r="X26" i="14"/>
  <c r="Y32" i="14"/>
  <c r="X16" i="15"/>
  <c r="X20" i="15"/>
  <c r="X24" i="15"/>
  <c r="Y28" i="15"/>
  <c r="Y32" i="15"/>
  <c r="Y16" i="16"/>
  <c r="Y20" i="16"/>
  <c r="X21" i="16"/>
  <c r="Y24" i="16"/>
  <c r="Y28" i="16"/>
  <c r="Y32" i="16"/>
  <c r="X16" i="17"/>
  <c r="Y20" i="17"/>
  <c r="Y24" i="17"/>
  <c r="X28" i="17"/>
  <c r="X32" i="17"/>
  <c r="X16" i="18"/>
  <c r="X20" i="18"/>
  <c r="X24" i="18"/>
  <c r="X28" i="18"/>
  <c r="Y32" i="18"/>
  <c r="Y16" i="19"/>
  <c r="Y20" i="19"/>
  <c r="Y23" i="19"/>
  <c r="Y27" i="19"/>
  <c r="Y30" i="19"/>
  <c r="X31" i="19"/>
  <c r="Y14" i="21"/>
  <c r="Y18" i="21"/>
  <c r="Y22" i="21"/>
  <c r="X23" i="21"/>
  <c r="Y26" i="21"/>
  <c r="X27" i="21"/>
  <c r="Y30" i="21"/>
  <c r="Y13" i="22"/>
  <c r="Y16" i="22"/>
  <c r="X17" i="22"/>
  <c r="Y20" i="22"/>
  <c r="X21" i="22"/>
  <c r="Y24" i="22"/>
  <c r="X25" i="22"/>
  <c r="Y28" i="22"/>
  <c r="X29" i="22"/>
  <c r="Y30" i="7"/>
  <c r="Y14" i="8"/>
  <c r="X15" i="8"/>
  <c r="Y18" i="8"/>
  <c r="Y22" i="8"/>
  <c r="X23" i="8"/>
  <c r="Y26" i="8"/>
  <c r="Y30" i="8"/>
  <c r="X14" i="9"/>
  <c r="X18" i="9"/>
  <c r="Y22" i="9"/>
  <c r="X26" i="9"/>
  <c r="X30" i="9"/>
  <c r="Y14" i="10"/>
  <c r="Y18" i="10"/>
  <c r="Y22" i="10"/>
  <c r="Y26" i="10"/>
  <c r="Y29" i="10"/>
  <c r="X13" i="11"/>
  <c r="X17" i="11"/>
  <c r="X21" i="11"/>
  <c r="X25" i="11"/>
  <c r="Y29" i="11"/>
  <c r="Y13" i="12"/>
  <c r="Y17" i="12"/>
  <c r="X18" i="12"/>
  <c r="Y21" i="12"/>
  <c r="Y25" i="12"/>
  <c r="Y29" i="12"/>
  <c r="X30" i="12"/>
  <c r="Y13" i="13"/>
  <c r="Y16" i="13"/>
  <c r="Y20" i="13"/>
  <c r="X21" i="13"/>
  <c r="Y24" i="13"/>
  <c r="Y28" i="13"/>
  <c r="Y31" i="13"/>
  <c r="Y15" i="14"/>
  <c r="Y19" i="14"/>
  <c r="Y23" i="14"/>
  <c r="Y27" i="14"/>
  <c r="Y30" i="14"/>
  <c r="X14" i="15"/>
  <c r="X18" i="15"/>
  <c r="X22" i="15"/>
  <c r="Y26" i="15"/>
  <c r="Y30" i="15"/>
  <c r="Y14" i="16"/>
  <c r="Y18" i="16"/>
  <c r="Y22" i="16"/>
  <c r="X23" i="16"/>
  <c r="Y26" i="16"/>
  <c r="Y30" i="16"/>
  <c r="Y14" i="17"/>
  <c r="Y18" i="17"/>
  <c r="Y22" i="17"/>
  <c r="Y26" i="17"/>
  <c r="Y30" i="17"/>
  <c r="X14" i="18"/>
  <c r="X18" i="18"/>
  <c r="X22" i="18"/>
  <c r="X26" i="18"/>
  <c r="X30" i="18"/>
  <c r="Y14" i="19"/>
  <c r="X15" i="19"/>
  <c r="Y18" i="19"/>
  <c r="X20" i="19"/>
  <c r="Y21" i="19"/>
  <c r="Y25" i="19"/>
  <c r="Y32" i="19"/>
  <c r="X13" i="21"/>
  <c r="Y16" i="21"/>
  <c r="Y20" i="21"/>
  <c r="Y24" i="21"/>
  <c r="Y28" i="21"/>
  <c r="X29" i="21"/>
  <c r="Y31" i="21"/>
  <c r="Y14" i="22"/>
  <c r="X15" i="22"/>
  <c r="Y18" i="22"/>
  <c r="Y22" i="22"/>
  <c r="Y26" i="22"/>
  <c r="Y30" i="22"/>
  <c r="X26" i="22"/>
  <c r="X27" i="22"/>
  <c r="X28" i="22"/>
  <c r="X32" i="22"/>
  <c r="W15" i="22"/>
  <c r="W17" i="22"/>
  <c r="W21" i="22"/>
  <c r="W22" i="22"/>
  <c r="W25" i="22"/>
  <c r="W29" i="22"/>
  <c r="W30" i="22"/>
  <c r="X14" i="22"/>
  <c r="X16" i="22"/>
  <c r="X18" i="22"/>
  <c r="X19" i="22"/>
  <c r="X20" i="22"/>
  <c r="X23" i="22"/>
  <c r="X24" i="22"/>
  <c r="X31" i="21"/>
  <c r="X32" i="21"/>
  <c r="W13" i="21"/>
  <c r="W16" i="21"/>
  <c r="W18" i="21"/>
  <c r="W20" i="21"/>
  <c r="W23" i="21"/>
  <c r="W24" i="21"/>
  <c r="W27" i="21"/>
  <c r="W29" i="21"/>
  <c r="X14" i="21"/>
  <c r="X15" i="21"/>
  <c r="X17" i="21"/>
  <c r="X19" i="21"/>
  <c r="X21" i="21"/>
  <c r="X22" i="21"/>
  <c r="X25" i="21"/>
  <c r="X26" i="21"/>
  <c r="X28" i="21"/>
  <c r="X19" i="19"/>
  <c r="X23" i="19"/>
  <c r="X24" i="19"/>
  <c r="X25" i="19"/>
  <c r="X26" i="19"/>
  <c r="X29" i="19"/>
  <c r="W15" i="19"/>
  <c r="W18" i="19"/>
  <c r="W27" i="19"/>
  <c r="W30" i="19"/>
  <c r="W31" i="19"/>
  <c r="W32" i="19"/>
  <c r="X13" i="19"/>
  <c r="X14" i="19"/>
  <c r="X16" i="19"/>
  <c r="X17" i="19"/>
  <c r="X21" i="19"/>
  <c r="X22" i="19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8" i="18"/>
  <c r="Y29" i="18"/>
  <c r="Y30" i="18"/>
  <c r="Y31" i="18"/>
  <c r="X27" i="18"/>
  <c r="X32" i="18"/>
  <c r="Y27" i="17"/>
  <c r="Y28" i="17"/>
  <c r="Y31" i="17"/>
  <c r="Y32" i="17"/>
  <c r="X14" i="17"/>
  <c r="X15" i="17"/>
  <c r="X17" i="17"/>
  <c r="X18" i="17"/>
  <c r="X19" i="17"/>
  <c r="X20" i="17"/>
  <c r="X21" i="17"/>
  <c r="X22" i="17"/>
  <c r="X23" i="17"/>
  <c r="X24" i="17"/>
  <c r="X25" i="17"/>
  <c r="X26" i="17"/>
  <c r="X29" i="17"/>
  <c r="X30" i="17"/>
  <c r="Y13" i="17"/>
  <c r="Y16" i="17"/>
  <c r="X13" i="16"/>
  <c r="X14" i="16"/>
  <c r="X15" i="16"/>
  <c r="X16" i="16"/>
  <c r="X17" i="16"/>
  <c r="X18" i="16"/>
  <c r="X19" i="16"/>
  <c r="X20" i="16"/>
  <c r="X25" i="16"/>
  <c r="X26" i="16"/>
  <c r="X27" i="16"/>
  <c r="X29" i="16"/>
  <c r="X30" i="16"/>
  <c r="X31" i="16"/>
  <c r="X32" i="16"/>
  <c r="W21" i="16"/>
  <c r="W22" i="16"/>
  <c r="W23" i="16"/>
  <c r="W24" i="16"/>
  <c r="W28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X25" i="15"/>
  <c r="X26" i="15"/>
  <c r="X27" i="15"/>
  <c r="X28" i="15"/>
  <c r="X29" i="15"/>
  <c r="X30" i="15"/>
  <c r="X31" i="15"/>
  <c r="X32" i="15"/>
  <c r="X15" i="14"/>
  <c r="X16" i="14"/>
  <c r="X19" i="14"/>
  <c r="X20" i="14"/>
  <c r="X21" i="14"/>
  <c r="X22" i="14"/>
  <c r="X23" i="14"/>
  <c r="X24" i="14"/>
  <c r="X25" i="14"/>
  <c r="X27" i="14"/>
  <c r="X29" i="14"/>
  <c r="X30" i="14"/>
  <c r="X31" i="14"/>
  <c r="X32" i="14"/>
  <c r="W13" i="14"/>
  <c r="W18" i="14"/>
  <c r="W26" i="14"/>
  <c r="X14" i="14"/>
  <c r="X17" i="14"/>
  <c r="X17" i="13"/>
  <c r="X18" i="13"/>
  <c r="X22" i="13"/>
  <c r="X23" i="13"/>
  <c r="X24" i="13"/>
  <c r="X25" i="13"/>
  <c r="X26" i="13"/>
  <c r="X27" i="13"/>
  <c r="X29" i="13"/>
  <c r="X30" i="13"/>
  <c r="X31" i="13"/>
  <c r="X32" i="13"/>
  <c r="W16" i="13"/>
  <c r="W20" i="13"/>
  <c r="W21" i="13"/>
  <c r="X14" i="13"/>
  <c r="X15" i="13"/>
  <c r="X19" i="13"/>
  <c r="X13" i="12"/>
  <c r="X14" i="12"/>
  <c r="X15" i="12"/>
  <c r="X16" i="12"/>
  <c r="X17" i="12"/>
  <c r="X25" i="12"/>
  <c r="X26" i="12"/>
  <c r="X27" i="12"/>
  <c r="X28" i="12"/>
  <c r="X31" i="12"/>
  <c r="X32" i="12"/>
  <c r="W18" i="12"/>
  <c r="W19" i="12"/>
  <c r="W20" i="12"/>
  <c r="W21" i="12"/>
  <c r="W23" i="12"/>
  <c r="W29" i="12"/>
  <c r="W30" i="12"/>
  <c r="X22" i="12"/>
  <c r="X24" i="12"/>
  <c r="Y13" i="11"/>
  <c r="Y14" i="11"/>
  <c r="Y15" i="11"/>
  <c r="Y16" i="11"/>
  <c r="Y26" i="11"/>
  <c r="Y27" i="11"/>
  <c r="Y30" i="11"/>
  <c r="Y31" i="11"/>
  <c r="Y32" i="11"/>
  <c r="X18" i="11"/>
  <c r="X19" i="11"/>
  <c r="X23" i="11"/>
  <c r="X28" i="11"/>
  <c r="X29" i="11"/>
  <c r="Y17" i="11"/>
  <c r="Y20" i="11"/>
  <c r="Y21" i="11"/>
  <c r="Y22" i="11"/>
  <c r="Y24" i="11"/>
  <c r="Y25" i="11"/>
  <c r="X13" i="10"/>
  <c r="X14" i="10"/>
  <c r="X15" i="10"/>
  <c r="X16" i="10"/>
  <c r="X17" i="10"/>
  <c r="X18" i="10"/>
  <c r="X19" i="10"/>
  <c r="X20" i="10"/>
  <c r="X21" i="10"/>
  <c r="X23" i="10"/>
  <c r="X24" i="10"/>
  <c r="X25" i="10"/>
  <c r="X27" i="10"/>
  <c r="X28" i="10"/>
  <c r="X29" i="10"/>
  <c r="X30" i="10"/>
  <c r="X31" i="10"/>
  <c r="X32" i="10"/>
  <c r="W22" i="10"/>
  <c r="Y13" i="9"/>
  <c r="Y14" i="9"/>
  <c r="Y15" i="9"/>
  <c r="Y16" i="9"/>
  <c r="Y17" i="9"/>
  <c r="Y18" i="9"/>
  <c r="Y19" i="9"/>
  <c r="Y20" i="9"/>
  <c r="Y21" i="9"/>
  <c r="Y25" i="9"/>
  <c r="Y26" i="9"/>
  <c r="Y29" i="9"/>
  <c r="Y30" i="9"/>
  <c r="Y32" i="9"/>
  <c r="X22" i="9"/>
  <c r="X23" i="9"/>
  <c r="X24" i="9"/>
  <c r="X27" i="9"/>
  <c r="X28" i="9"/>
  <c r="X31" i="9"/>
  <c r="X20" i="8"/>
  <c r="X21" i="8"/>
  <c r="X22" i="8"/>
  <c r="X28" i="8"/>
  <c r="W14" i="8"/>
  <c r="W15" i="8"/>
  <c r="W17" i="8"/>
  <c r="W18" i="8"/>
  <c r="W23" i="8"/>
  <c r="W26" i="8"/>
  <c r="W29" i="8"/>
  <c r="X13" i="8"/>
  <c r="X16" i="8"/>
  <c r="X19" i="8"/>
  <c r="X24" i="8"/>
  <c r="X25" i="8"/>
  <c r="X27" i="8"/>
  <c r="X30" i="8"/>
  <c r="X31" i="8"/>
  <c r="X32" i="8"/>
  <c r="X13" i="7"/>
  <c r="X14" i="7"/>
  <c r="X17" i="7"/>
  <c r="X18" i="7"/>
  <c r="X19" i="7"/>
  <c r="X20" i="7"/>
  <c r="X21" i="7"/>
  <c r="X22" i="7"/>
  <c r="X23" i="7"/>
  <c r="X24" i="7"/>
  <c r="X31" i="7"/>
  <c r="X32" i="7"/>
  <c r="W16" i="7"/>
  <c r="W25" i="7"/>
  <c r="W27" i="7"/>
  <c r="W28" i="7"/>
  <c r="W29" i="7"/>
  <c r="W30" i="7"/>
  <c r="X15" i="7"/>
  <c r="X26" i="7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9" i="6"/>
  <c r="X30" i="6"/>
  <c r="X31" i="6"/>
  <c r="X32" i="6"/>
  <c r="X28" i="6"/>
  <c r="Y13" i="5"/>
  <c r="Y14" i="5"/>
  <c r="Y15" i="5"/>
  <c r="Y17" i="5"/>
  <c r="Y18" i="5"/>
  <c r="Y19" i="5"/>
  <c r="Y28" i="5"/>
  <c r="Y32" i="5"/>
  <c r="X16" i="5"/>
  <c r="X22" i="5"/>
  <c r="X23" i="5"/>
  <c r="X25" i="5"/>
  <c r="X29" i="5"/>
  <c r="X31" i="5"/>
  <c r="Y20" i="5"/>
  <c r="Y21" i="5"/>
  <c r="Y24" i="5"/>
  <c r="Y26" i="5"/>
  <c r="Y27" i="5"/>
  <c r="Y30" i="5"/>
  <c r="X16" i="4"/>
  <c r="X25" i="4"/>
  <c r="X26" i="4"/>
  <c r="X29" i="4"/>
  <c r="W14" i="4"/>
  <c r="W19" i="4"/>
  <c r="W20" i="4"/>
  <c r="W24" i="4"/>
  <c r="W30" i="4"/>
  <c r="X15" i="4"/>
  <c r="X17" i="4"/>
  <c r="X18" i="4"/>
  <c r="X21" i="4"/>
  <c r="X22" i="4"/>
  <c r="X23" i="4"/>
  <c r="X27" i="4"/>
  <c r="X31" i="4"/>
  <c r="X32" i="4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W30" i="20"/>
  <c r="W32" i="20"/>
  <c r="X28" i="20"/>
  <c r="X29" i="20"/>
  <c r="X31" i="20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L3" i="3"/>
  <c r="K3" i="3"/>
  <c r="I3" i="3"/>
  <c r="H3" i="3"/>
  <c r="G3" i="3"/>
  <c r="C35" i="1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Q22" i="3"/>
  <c r="P22" i="3"/>
  <c r="O22" i="3"/>
  <c r="N22" i="3"/>
  <c r="M22" i="3"/>
  <c r="L22" i="3"/>
  <c r="K22" i="3"/>
  <c r="J22" i="3"/>
  <c r="I22" i="3"/>
  <c r="G22" i="3"/>
  <c r="E22" i="3"/>
  <c r="D22" i="3"/>
  <c r="Q21" i="3"/>
  <c r="P21" i="3"/>
  <c r="O21" i="3"/>
  <c r="N21" i="3"/>
  <c r="M21" i="3"/>
  <c r="L21" i="3"/>
  <c r="K21" i="3"/>
  <c r="J21" i="3"/>
  <c r="I21" i="3"/>
  <c r="G21" i="3"/>
  <c r="E21" i="3"/>
  <c r="D21" i="3"/>
  <c r="Q20" i="3"/>
  <c r="P20" i="3"/>
  <c r="O20" i="3"/>
  <c r="N20" i="3"/>
  <c r="M20" i="3"/>
  <c r="L20" i="3"/>
  <c r="K20" i="3"/>
  <c r="J20" i="3"/>
  <c r="I20" i="3"/>
  <c r="G20" i="3"/>
  <c r="E20" i="3"/>
  <c r="D20" i="3"/>
  <c r="Q19" i="3"/>
  <c r="P19" i="3"/>
  <c r="O19" i="3"/>
  <c r="N19" i="3"/>
  <c r="M19" i="3"/>
  <c r="L19" i="3"/>
  <c r="K19" i="3"/>
  <c r="J19" i="3"/>
  <c r="I19" i="3"/>
  <c r="G19" i="3"/>
  <c r="E19" i="3"/>
  <c r="D19" i="3"/>
  <c r="Q18" i="3"/>
  <c r="P18" i="3"/>
  <c r="O18" i="3"/>
  <c r="N18" i="3"/>
  <c r="M18" i="3"/>
  <c r="L18" i="3"/>
  <c r="K18" i="3"/>
  <c r="J18" i="3"/>
  <c r="I18" i="3"/>
  <c r="G18" i="3"/>
  <c r="E18" i="3"/>
  <c r="D18" i="3"/>
  <c r="Q17" i="3"/>
  <c r="P17" i="3"/>
  <c r="O17" i="3"/>
  <c r="N17" i="3"/>
  <c r="M17" i="3"/>
  <c r="L17" i="3"/>
  <c r="K17" i="3"/>
  <c r="J17" i="3"/>
  <c r="I17" i="3"/>
  <c r="G17" i="3"/>
  <c r="E17" i="3"/>
  <c r="D17" i="3"/>
  <c r="Q16" i="3"/>
  <c r="P16" i="3"/>
  <c r="O16" i="3"/>
  <c r="N16" i="3"/>
  <c r="M16" i="3"/>
  <c r="L16" i="3"/>
  <c r="K16" i="3"/>
  <c r="J16" i="3"/>
  <c r="I16" i="3"/>
  <c r="G16" i="3"/>
  <c r="E16" i="3"/>
  <c r="D16" i="3"/>
  <c r="Q15" i="3"/>
  <c r="P15" i="3"/>
  <c r="O15" i="3"/>
  <c r="N15" i="3"/>
  <c r="M15" i="3"/>
  <c r="L15" i="3"/>
  <c r="K15" i="3"/>
  <c r="J15" i="3"/>
  <c r="I15" i="3"/>
  <c r="G15" i="3"/>
  <c r="E15" i="3"/>
  <c r="D15" i="3"/>
  <c r="Q14" i="3"/>
  <c r="P14" i="3"/>
  <c r="O14" i="3"/>
  <c r="N14" i="3"/>
  <c r="M14" i="3"/>
  <c r="L14" i="3"/>
  <c r="K14" i="3"/>
  <c r="J14" i="3"/>
  <c r="I14" i="3"/>
  <c r="G14" i="3"/>
  <c r="E14" i="3"/>
  <c r="D14" i="3"/>
  <c r="Q13" i="3"/>
  <c r="P13" i="3"/>
  <c r="O13" i="3"/>
  <c r="N13" i="3"/>
  <c r="M13" i="3"/>
  <c r="L13" i="3"/>
  <c r="K13" i="3"/>
  <c r="J13" i="3"/>
  <c r="I13" i="3"/>
  <c r="G13" i="3"/>
  <c r="E13" i="3"/>
  <c r="D13" i="3"/>
  <c r="Q12" i="3"/>
  <c r="P12" i="3"/>
  <c r="O12" i="3"/>
  <c r="N12" i="3"/>
  <c r="M12" i="3"/>
  <c r="L12" i="3"/>
  <c r="K12" i="3"/>
  <c r="J12" i="3"/>
  <c r="I12" i="3"/>
  <c r="G12" i="3"/>
  <c r="E12" i="3"/>
  <c r="D12" i="3"/>
  <c r="Q11" i="3"/>
  <c r="P11" i="3"/>
  <c r="O11" i="3"/>
  <c r="N11" i="3"/>
  <c r="M11" i="3"/>
  <c r="L11" i="3"/>
  <c r="K11" i="3"/>
  <c r="J11" i="3"/>
  <c r="I11" i="3"/>
  <c r="G11" i="3"/>
  <c r="E11" i="3"/>
  <c r="D11" i="3"/>
  <c r="Q10" i="3"/>
  <c r="P10" i="3"/>
  <c r="O10" i="3"/>
  <c r="N10" i="3"/>
  <c r="M10" i="3"/>
  <c r="L10" i="3"/>
  <c r="K10" i="3"/>
  <c r="J10" i="3"/>
  <c r="I10" i="3"/>
  <c r="G10" i="3"/>
  <c r="E10" i="3"/>
  <c r="D10" i="3"/>
  <c r="Q9" i="3"/>
  <c r="P9" i="3"/>
  <c r="O9" i="3"/>
  <c r="N9" i="3"/>
  <c r="M9" i="3"/>
  <c r="L9" i="3"/>
  <c r="K9" i="3"/>
  <c r="J9" i="3"/>
  <c r="I9" i="3"/>
  <c r="G9" i="3"/>
  <c r="E9" i="3"/>
  <c r="D9" i="3"/>
  <c r="Q8" i="3"/>
  <c r="P8" i="3"/>
  <c r="O8" i="3"/>
  <c r="N8" i="3"/>
  <c r="M8" i="3"/>
  <c r="L8" i="3"/>
  <c r="K8" i="3"/>
  <c r="J8" i="3"/>
  <c r="I8" i="3"/>
  <c r="G8" i="3"/>
  <c r="E8" i="3"/>
  <c r="D8" i="3"/>
  <c r="Q7" i="3"/>
  <c r="P7" i="3"/>
  <c r="O7" i="3"/>
  <c r="N7" i="3"/>
  <c r="M7" i="3"/>
  <c r="L7" i="3"/>
  <c r="K7" i="3"/>
  <c r="J7" i="3"/>
  <c r="I7" i="3"/>
  <c r="G7" i="3"/>
  <c r="E7" i="3"/>
  <c r="D7" i="3"/>
  <c r="S33" i="3"/>
  <c r="S34" i="3"/>
  <c r="S31" i="3"/>
  <c r="S35" i="3"/>
  <c r="S32" i="3"/>
  <c r="R28" i="3"/>
  <c r="B39" i="1"/>
  <c r="B38" i="1"/>
  <c r="B37" i="1"/>
  <c r="B36" i="1"/>
  <c r="B35" i="1"/>
  <c r="B28" i="1"/>
  <c r="B25" i="1"/>
  <c r="B24" i="1"/>
  <c r="B21" i="1"/>
  <c r="B20" i="1"/>
  <c r="B19" i="1"/>
  <c r="B17" i="1"/>
  <c r="B13" i="1"/>
  <c r="C36" i="1"/>
  <c r="C37" i="1"/>
  <c r="C38" i="1"/>
  <c r="C39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3" i="1"/>
  <c r="T35" i="3"/>
  <c r="T33" i="3"/>
  <c r="T32" i="3"/>
  <c r="T34" i="3"/>
  <c r="S37" i="3"/>
  <c r="F7" i="3"/>
  <c r="T37" i="3"/>
  <c r="X13" i="1"/>
  <c r="V13" i="1"/>
  <c r="W13" i="1"/>
  <c r="F8" i="3"/>
  <c r="X14" i="1"/>
  <c r="V14" i="1"/>
  <c r="X15" i="1"/>
  <c r="V15" i="1"/>
  <c r="F10" i="3"/>
  <c r="X16" i="1"/>
  <c r="V16" i="1"/>
  <c r="V17" i="1"/>
  <c r="V18" i="1"/>
  <c r="X19" i="1"/>
  <c r="V19" i="1"/>
  <c r="V20" i="1"/>
  <c r="V21" i="1"/>
  <c r="F16" i="3"/>
  <c r="X22" i="1"/>
  <c r="V22" i="1"/>
  <c r="X23" i="1"/>
  <c r="V23" i="1"/>
  <c r="F18" i="3"/>
  <c r="H24" i="1"/>
  <c r="X24" i="1"/>
  <c r="V24" i="1"/>
  <c r="W24" i="1"/>
  <c r="H25" i="1"/>
  <c r="X25" i="1"/>
  <c r="V25" i="1"/>
  <c r="H26" i="1"/>
  <c r="V26" i="1"/>
  <c r="H27" i="1"/>
  <c r="V27" i="1"/>
  <c r="H28" i="1"/>
  <c r="V28" i="1"/>
  <c r="H29" i="1"/>
  <c r="V29" i="1"/>
  <c r="H30" i="1"/>
  <c r="X30" i="1"/>
  <c r="V30" i="1"/>
  <c r="H31" i="1"/>
  <c r="X31" i="1"/>
  <c r="V31" i="1"/>
  <c r="H32" i="1"/>
  <c r="X32" i="1"/>
  <c r="V32" i="1"/>
  <c r="U35" i="1"/>
  <c r="U36" i="1"/>
  <c r="U37" i="1"/>
  <c r="U38" i="1"/>
  <c r="U39" i="1"/>
  <c r="H15" i="3"/>
  <c r="X21" i="1"/>
  <c r="H11" i="3"/>
  <c r="X17" i="1"/>
  <c r="H14" i="3"/>
  <c r="X20" i="1"/>
  <c r="H12" i="3"/>
  <c r="X18" i="1"/>
  <c r="X29" i="1"/>
  <c r="H21" i="3"/>
  <c r="X27" i="1"/>
  <c r="H22" i="3"/>
  <c r="X28" i="1"/>
  <c r="H20" i="3"/>
  <c r="X26" i="1"/>
  <c r="Y26" i="1"/>
  <c r="F20" i="3"/>
  <c r="X20" i="3"/>
  <c r="H16" i="3"/>
  <c r="X16" i="3"/>
  <c r="W21" i="1"/>
  <c r="F15" i="3"/>
  <c r="X15" i="3"/>
  <c r="W31" i="1"/>
  <c r="W29" i="1"/>
  <c r="W28" i="1"/>
  <c r="F22" i="3"/>
  <c r="X22" i="3"/>
  <c r="H19" i="3"/>
  <c r="H18" i="3"/>
  <c r="X18" i="3"/>
  <c r="W23" i="1"/>
  <c r="F17" i="3"/>
  <c r="W19" i="1"/>
  <c r="F13" i="3"/>
  <c r="Y18" i="1"/>
  <c r="F12" i="3"/>
  <c r="X12" i="3"/>
  <c r="H9" i="3"/>
  <c r="W30" i="1"/>
  <c r="W25" i="1"/>
  <c r="F19" i="3"/>
  <c r="W20" i="1"/>
  <c r="F14" i="3"/>
  <c r="X14" i="3"/>
  <c r="H10" i="3"/>
  <c r="X10" i="3"/>
  <c r="W15" i="1"/>
  <c r="F9" i="3"/>
  <c r="W27" i="1"/>
  <c r="F21" i="3"/>
  <c r="X21" i="3"/>
  <c r="H17" i="3"/>
  <c r="H13" i="3"/>
  <c r="W17" i="1"/>
  <c r="F11" i="3"/>
  <c r="X11" i="3"/>
  <c r="H8" i="3"/>
  <c r="X8" i="3"/>
  <c r="H7" i="3"/>
  <c r="X7" i="3"/>
  <c r="W18" i="1"/>
  <c r="Y16" i="1"/>
  <c r="Y32" i="1"/>
  <c r="W16" i="1"/>
  <c r="Y13" i="1"/>
  <c r="W32" i="1"/>
  <c r="Y30" i="1"/>
  <c r="Y28" i="1"/>
  <c r="W26" i="1"/>
  <c r="Y24" i="1"/>
  <c r="Y22" i="1"/>
  <c r="Y20" i="1"/>
  <c r="Y14" i="1"/>
  <c r="W22" i="1"/>
  <c r="W14" i="1"/>
  <c r="Y31" i="1"/>
  <c r="Y29" i="1"/>
  <c r="Y27" i="1"/>
  <c r="Y25" i="1"/>
  <c r="Y23" i="1"/>
  <c r="Y21" i="1"/>
  <c r="Y19" i="1"/>
  <c r="Y17" i="1"/>
  <c r="Y15" i="1"/>
  <c r="X17" i="3"/>
  <c r="X13" i="3"/>
  <c r="X19" i="3"/>
  <c r="X9" i="3"/>
  <c r="F3" i="3"/>
  <c r="Y10" i="3"/>
  <c r="W13" i="3"/>
  <c r="Y20" i="3"/>
  <c r="W15" i="3"/>
  <c r="W7" i="3"/>
  <c r="Y12" i="3"/>
  <c r="W18" i="3"/>
  <c r="Y14" i="3"/>
  <c r="W17" i="3"/>
  <c r="W8" i="3"/>
  <c r="Y11" i="3"/>
  <c r="Y16" i="3"/>
  <c r="W19" i="3"/>
  <c r="J28" i="3"/>
  <c r="H28" i="3"/>
  <c r="V21" i="3"/>
  <c r="T31" i="3"/>
  <c r="U28" i="3"/>
  <c r="S28" i="3"/>
  <c r="V19" i="3"/>
  <c r="Q28" i="3"/>
  <c r="V12" i="3"/>
  <c r="N3" i="3"/>
  <c r="N28" i="3"/>
  <c r="O28" i="3"/>
  <c r="V11" i="3"/>
  <c r="M28" i="3"/>
  <c r="V17" i="3"/>
  <c r="V16" i="3"/>
  <c r="V13" i="3"/>
  <c r="V10" i="3"/>
  <c r="V9" i="3"/>
  <c r="V22" i="3"/>
  <c r="V20" i="3"/>
  <c r="V7" i="3"/>
  <c r="L28" i="3"/>
  <c r="P28" i="3"/>
  <c r="V14" i="3"/>
  <c r="T28" i="3"/>
  <c r="V15" i="3"/>
  <c r="G28" i="3"/>
  <c r="E28" i="3"/>
  <c r="V18" i="3"/>
  <c r="I28" i="3"/>
  <c r="V8" i="3"/>
  <c r="K28" i="3"/>
  <c r="Y8" i="3"/>
  <c r="W10" i="3"/>
  <c r="Y21" i="3"/>
  <c r="W21" i="3"/>
  <c r="Y18" i="3"/>
  <c r="W11" i="3"/>
  <c r="W14" i="3"/>
  <c r="W16" i="3"/>
  <c r="Y13" i="3"/>
  <c r="Y17" i="3"/>
  <c r="Y15" i="3"/>
  <c r="J3" i="3"/>
  <c r="M3" i="3"/>
  <c r="W22" i="3"/>
  <c r="Y22" i="3"/>
  <c r="Y19" i="3"/>
  <c r="W12" i="3"/>
  <c r="Y7" i="3"/>
  <c r="W20" i="3"/>
  <c r="P3" i="3"/>
  <c r="F28" i="3"/>
  <c r="X28" i="3"/>
  <c r="W9" i="3"/>
  <c r="Y9" i="3"/>
  <c r="V28" i="3"/>
  <c r="O3" i="3"/>
  <c r="W28" i="3"/>
  <c r="Y28" i="3"/>
  <c r="B15" i="1"/>
  <c r="B29" i="1"/>
  <c r="B31" i="1"/>
  <c r="B16" i="1"/>
  <c r="B18" i="1"/>
  <c r="B30" i="1"/>
  <c r="B22" i="1"/>
  <c r="B32" i="1"/>
  <c r="B26" i="1"/>
  <c r="B27" i="1"/>
  <c r="B14" i="1"/>
  <c r="B23" i="1"/>
</calcChain>
</file>

<file path=xl/sharedStrings.xml><?xml version="1.0" encoding="utf-8"?>
<sst xmlns="http://schemas.openxmlformats.org/spreadsheetml/2006/main" count="3100" uniqueCount="188">
  <si>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</si>
  <si>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</si>
  <si>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</si>
  <si>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</si>
  <si>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</si>
  <si>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</si>
  <si>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</si>
  <si>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</si>
  <si>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</si>
  <si>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</si>
  <si>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</si>
  <si>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</si>
  <si>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</si>
  <si>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</si>
  <si>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</si>
  <si>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</si>
  <si>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</si>
  <si>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</si>
  <si>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</si>
  <si>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</si>
  <si>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</si>
  <si>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</si>
  <si>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</si>
  <si>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</si>
  <si>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</si>
  <si>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</si>
  <si>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</si>
  <si>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</si>
  <si>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</si>
  <si>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</si>
  <si>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</si>
  <si>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</si>
  <si>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</si>
  <si>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</si>
  <si>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</si>
  <si>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</si>
  <si>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</si>
  <si>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</si>
  <si>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</si>
  <si>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</si>
  <si>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</si>
  <si>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</si>
  <si>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</si>
  <si>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</si>
  <si>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</si>
  <si>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</si>
  <si>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</si>
  <si>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</si>
  <si>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</si>
  <si>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</si>
  <si>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</si>
  <si>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</si>
  <si>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</si>
  <si>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</si>
  <si>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</si>
  <si>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</si>
  <si>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</si>
  <si>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</si>
  <si>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</si>
  <si>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</si>
  <si>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</si>
  <si>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</si>
  <si>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</si>
  <si>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</si>
  <si>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</si>
  <si>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</si>
  <si>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</si>
  <si>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</si>
  <si>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</si>
  <si>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</si>
  <si>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</si>
  <si>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</si>
  <si>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</si>
  <si>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</si>
  <si>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</si>
  <si>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</si>
  <si>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</si>
  <si>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</si>
  <si>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</si>
  <si>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</si>
  <si>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</si>
  <si>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</si>
  <si>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</si>
  <si>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</si>
  <si>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</si>
  <si>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</si>
  <si>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</si>
  <si>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</si>
  <si>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</si>
  <si>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</si>
  <si>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</si>
  <si>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</si>
  <si>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</si>
  <si>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</si>
  <si>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</si>
  <si>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</si>
  <si>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</si>
  <si>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</si>
  <si>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</si>
  <si>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</si>
  <si>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</si>
  <si>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</si>
  <si>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</si>
  <si>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</si>
  <si>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</si>
  <si>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</si>
  <si>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</si>
  <si>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</si>
  <si>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</si>
  <si>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</si>
  <si>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</si>
  <si>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</si>
  <si>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>2014 Huron County Fastball Stats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</si>
  <si>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</si>
  <si>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</si>
  <si>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</si>
  <si>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</si>
  <si>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</si>
  <si>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Josh Tambling</t>
  </si>
  <si>
    <t>Luke Quipp</t>
  </si>
  <si>
    <t>Trevor Hopf</t>
  </si>
  <si>
    <t>Kevin Hopf</t>
  </si>
  <si>
    <t>Jesse Deans</t>
  </si>
  <si>
    <t>Chad Martin</t>
  </si>
  <si>
    <t>Scott Payne</t>
  </si>
  <si>
    <t>Shep Machan</t>
  </si>
  <si>
    <t>Jeff Sanburn</t>
  </si>
  <si>
    <t>Dan Beyersbergen</t>
  </si>
  <si>
    <t>Josh Morrison</t>
  </si>
  <si>
    <t>Lane Sebastien</t>
  </si>
  <si>
    <t>Matt Rosendal</t>
  </si>
  <si>
    <t>Walton</t>
  </si>
  <si>
    <t>Wroxeter</t>
  </si>
  <si>
    <t>11-4</t>
  </si>
  <si>
    <t>Chad</t>
  </si>
  <si>
    <t>Wroxeter Royals</t>
  </si>
  <si>
    <t>0-1</t>
  </si>
  <si>
    <t>Wingham</t>
  </si>
  <si>
    <t>9-2</t>
  </si>
  <si>
    <t>0-2</t>
  </si>
  <si>
    <t>Sebringville</t>
  </si>
  <si>
    <t>22-5</t>
  </si>
  <si>
    <t>0-3</t>
  </si>
  <si>
    <t>Brussels</t>
  </si>
  <si>
    <t>7-0</t>
  </si>
  <si>
    <t>0-4</t>
  </si>
  <si>
    <t>Zurich</t>
  </si>
  <si>
    <t>9-8</t>
  </si>
  <si>
    <t>1-4</t>
  </si>
  <si>
    <t>Fullarton</t>
  </si>
  <si>
    <t>2-4</t>
  </si>
  <si>
    <t>2-5</t>
  </si>
  <si>
    <t>Devin Moffat</t>
  </si>
  <si>
    <t>15-1</t>
  </si>
  <si>
    <t>August 1st, 2014</t>
  </si>
  <si>
    <t>Belmore</t>
  </si>
  <si>
    <t>16-8</t>
  </si>
  <si>
    <t>2-6</t>
  </si>
  <si>
    <t>Derek Ditner</t>
  </si>
  <si>
    <t>2-7</t>
  </si>
  <si>
    <t>2-8</t>
  </si>
  <si>
    <t>2-9</t>
  </si>
  <si>
    <t>3-0</t>
  </si>
  <si>
    <t xml:space="preserve">Wroxeter </t>
  </si>
  <si>
    <t>2-10</t>
  </si>
  <si>
    <t>5-4</t>
  </si>
  <si>
    <t>2-11</t>
  </si>
  <si>
    <t>14-5</t>
  </si>
  <si>
    <t>2-12</t>
  </si>
  <si>
    <t>Aug 6/14</t>
  </si>
  <si>
    <t>8-4</t>
  </si>
  <si>
    <t>Aug 29/14</t>
  </si>
  <si>
    <t>3-12</t>
  </si>
  <si>
    <t>Steve Hogg</t>
  </si>
  <si>
    <t>Aug 17/14</t>
  </si>
  <si>
    <t>8-6</t>
  </si>
  <si>
    <t>3-13</t>
  </si>
  <si>
    <t>17-1</t>
  </si>
  <si>
    <t>Wroxter Royals</t>
  </si>
  <si>
    <t>3-14</t>
  </si>
  <si>
    <t>12-3</t>
  </si>
  <si>
    <t>3-15</t>
  </si>
  <si>
    <t>Goderich</t>
  </si>
  <si>
    <t>3-2</t>
  </si>
  <si>
    <t>3-16</t>
  </si>
  <si>
    <t>9-0</t>
  </si>
  <si>
    <t>3-17</t>
  </si>
  <si>
    <t>Wroxeter Royals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</si>
</sst>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11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8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15" fontId="3" fillId="2" borderId="10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9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9"/>
  <sheetViews>
    <sheetView tabSelected="1" workbookViewId="0"/>
  </sheetViews>
  <sheetFormatPr defaultColWidth="8.77734375" defaultRowHeight="13.2" x14ac:dyDescent="0.25"/>
  <cols>
    <col min="1" max="1" width="4.44140625" customWidth="1"/>
    <col min="2" max="2" width="6.6640625" customWidth="1"/>
    <col min="3" max="3" width="17.6640625" customWidth="1"/>
    <col min="4" max="4" width="6.4414062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55" customHeight="1" x14ac:dyDescent="0.25">
      <c r="B2" s="70" t="s">
        <v>187</v>
      </c>
      <c r="C2" s="71"/>
      <c r="E2" s="20"/>
      <c r="F2" s="20" t="s">
        <v>80</v>
      </c>
      <c r="G2" s="20" t="s">
        <v>34</v>
      </c>
      <c r="H2" s="20" t="s">
        <v>35</v>
      </c>
      <c r="I2" s="20" t="s">
        <v>92</v>
      </c>
      <c r="J2" s="20" t="s">
        <v>103</v>
      </c>
      <c r="K2" s="20" t="s">
        <v>90</v>
      </c>
      <c r="L2" s="20" t="s">
        <v>91</v>
      </c>
      <c r="M2" s="20" t="s">
        <v>93</v>
      </c>
      <c r="N2" s="20" t="s">
        <v>94</v>
      </c>
      <c r="O2" s="20" t="s">
        <v>77</v>
      </c>
      <c r="P2" s="20" t="s">
        <v>68</v>
      </c>
    </row>
    <row r="3" spans="1:31" ht="23.55" customHeight="1" x14ac:dyDescent="0.25">
      <c r="B3" s="72"/>
      <c r="C3" s="73"/>
      <c r="F3" s="32">
        <f>G3+H3+I3</f>
        <v>20</v>
      </c>
      <c r="G3" s="32">
        <f>+'Game 1'!C42+'Game 2'!C42+'Game 3'!C42+'Game 4'!C42+'Game 5'!C42+'Game 6'!C42+'Game 7'!C42+'Game 8'!C42+'Game 9'!C42+'Game 10'!C42+'Game 11'!C42+'Game 12'!C42+'Game 13'!C42+'Game 14'!C43+'Game 15'!C43+'Game 16'!C43+'Game 17'!C43+'Game 18'!C43+'Game 19'!C43+'Game 20'!C43</f>
        <v>3</v>
      </c>
      <c r="H3" s="32">
        <f>+'Game 1'!D42+'Game 2'!D42+'Game 3'!D42+'Game 4'!D42+'Game 5'!D42+'Game 6'!D42+'Game 7'!D42+'Game 8'!D42+'Game 9'!D42+'Game 10'!D42+'Game 11'!D42+'Game 12'!D42+'Game 13'!D42+'Game 14'!D43+'Game 15'!D43+'Game 16'!D43+'Game 17'!D43+'Game 18'!D43+'Game 19'!D43+'Game 20'!D43</f>
        <v>17</v>
      </c>
      <c r="I3" s="32">
        <f>+'Game 1'!E42+'Game 2'!E42+'Game 3'!E42+'Game 4'!E42+'Game 5'!E42+'Game 6'!E42+'Game 7'!E42+'Game 8'!E42+'Game 9'!E42+'Game 10'!E42+'Game 11'!E42+'Game 12'!E42+'Game 13'!E42+'Game 14'!E43+'Game 15'!E43+'Game 16'!E43+'Game 17'!E43+'Game 18'!E43+'Game 19'!E43+'Game 20'!E43</f>
        <v>0</v>
      </c>
      <c r="J3" s="33">
        <f>G3/F3</f>
        <v>0.15</v>
      </c>
      <c r="K3" s="32">
        <f>+'Game 1'!G42+'Game 2'!G42+'Game 3'!G42+'Game 4'!G42+'Game 5'!G42+'Game 6'!G42+'Game 7'!G42+'Game 8'!G42+'Game 9'!G42+'Game 10'!G42+'Game 11'!G42+'Game 12'!G42+'Game 13'!G42+'Game 14'!G43+'Game 15'!G43+'Game 16'!G43+'Game 17'!G43+'Game 18'!G43+'Game 19'!G43+'Game 20'!G43</f>
        <v>67</v>
      </c>
      <c r="L3" s="32">
        <f>+'Game 1'!H42+'Game 2'!H42+'Game 3'!H42+'Game 4'!H42+'Game 5'!H42+'Game 6'!H42+'Game 7'!H42+'Game 8'!H42+'Game 9'!H42+'Game 10'!H42+'Game 11'!H42+'Game 12'!H42+'Game 13'!H42+'Game 14'!H43+'Game 15'!H43+'Game 16'!H43+'Game 17'!H43+'Game 18'!H43+'Game 19'!H43+'Game 20'!H43</f>
        <v>192</v>
      </c>
      <c r="M3" s="36">
        <f>K3/F3</f>
        <v>3.35</v>
      </c>
      <c r="N3" s="36">
        <f>L3/F3</f>
        <v>9.6</v>
      </c>
      <c r="O3" s="35">
        <f>H28/F28</f>
        <v>0.2400932400932401</v>
      </c>
      <c r="P3" s="37">
        <f>G37/E37*7</f>
        <v>8.8380603842634944</v>
      </c>
      <c r="T3">
        <v>20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7" t="s">
        <v>11</v>
      </c>
      <c r="C6" s="17" t="s">
        <v>12</v>
      </c>
      <c r="D6" s="17" t="s">
        <v>80</v>
      </c>
      <c r="E6" s="17" t="s">
        <v>13</v>
      </c>
      <c r="F6" s="17" t="s">
        <v>95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23</v>
      </c>
      <c r="Q6" s="17" t="s">
        <v>104</v>
      </c>
      <c r="R6" s="65" t="s">
        <v>105</v>
      </c>
      <c r="S6" s="17" t="s">
        <v>79</v>
      </c>
      <c r="T6" s="17" t="s">
        <v>25</v>
      </c>
      <c r="U6" s="17" t="s">
        <v>26</v>
      </c>
      <c r="V6" s="17" t="s">
        <v>89</v>
      </c>
      <c r="W6" s="17" t="s">
        <v>72</v>
      </c>
      <c r="X6" s="17" t="s">
        <v>75</v>
      </c>
      <c r="Y6" s="17" t="s">
        <v>77</v>
      </c>
      <c r="AA6" s="74" t="s">
        <v>81</v>
      </c>
      <c r="AB6" s="75"/>
      <c r="AC6" s="75"/>
      <c r="AD6" s="75"/>
      <c r="AE6" s="76"/>
    </row>
    <row r="7" spans="1:31" ht="15.75" customHeight="1" x14ac:dyDescent="0.25">
      <c r="A7" s="12">
        <v>1</v>
      </c>
      <c r="B7" s="50"/>
      <c r="C7" s="51" t="s">
        <v>118</v>
      </c>
      <c r="D7" s="32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</f>
        <v>20</v>
      </c>
      <c r="E7" s="32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</f>
        <v>65</v>
      </c>
      <c r="F7" s="32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</f>
        <v>55</v>
      </c>
      <c r="G7" s="32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</f>
        <v>11</v>
      </c>
      <c r="H7" s="32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</f>
        <v>21</v>
      </c>
      <c r="I7" s="32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</f>
        <v>16</v>
      </c>
      <c r="J7" s="32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</f>
        <v>5</v>
      </c>
      <c r="K7" s="32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</f>
        <v>0</v>
      </c>
      <c r="L7" s="32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</f>
        <v>0</v>
      </c>
      <c r="M7" s="32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</f>
        <v>7</v>
      </c>
      <c r="N7" s="32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</f>
        <v>0</v>
      </c>
      <c r="O7" s="32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</f>
        <v>1</v>
      </c>
      <c r="P7" s="32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</f>
        <v>2</v>
      </c>
      <c r="Q7" s="32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</f>
        <v>0</v>
      </c>
      <c r="R7" s="32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</f>
        <v>0</v>
      </c>
      <c r="S7" s="32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</f>
        <v>9</v>
      </c>
      <c r="T7" s="32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</f>
        <v>3</v>
      </c>
      <c r="U7" s="32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</f>
        <v>8</v>
      </c>
      <c r="V7" s="32">
        <f t="shared" ref="V7:V26" si="0">I7+2*J7+3*K7+4*L7</f>
        <v>26</v>
      </c>
      <c r="W7" s="33">
        <f t="shared" ref="W7:W26" si="1">(I7+(2*J7)+(3*K7)+(4*L7))/F7</f>
        <v>0.47272727272727272</v>
      </c>
      <c r="X7" s="33">
        <f>(H7+M7+P7)/(F7+M7+P7+R7)</f>
        <v>0.46875</v>
      </c>
      <c r="Y7" s="33">
        <f t="shared" ref="Y7:Y26" si="2">H7/F7</f>
        <v>0.38181818181818183</v>
      </c>
      <c r="AA7" s="77"/>
      <c r="AB7" s="78"/>
      <c r="AC7" s="78"/>
      <c r="AD7" s="78"/>
      <c r="AE7" s="79"/>
    </row>
    <row r="8" spans="1:31" ht="15.75" customHeight="1" x14ac:dyDescent="0.3">
      <c r="A8" s="12">
        <v>2</v>
      </c>
      <c r="B8" s="50"/>
      <c r="C8" s="51" t="s">
        <v>119</v>
      </c>
      <c r="D8" s="32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</f>
        <v>20</v>
      </c>
      <c r="E8" s="32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</f>
        <v>55</v>
      </c>
      <c r="F8" s="32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</f>
        <v>40</v>
      </c>
      <c r="G8" s="32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</f>
        <v>6</v>
      </c>
      <c r="H8" s="32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</f>
        <v>3</v>
      </c>
      <c r="I8" s="32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</f>
        <v>3</v>
      </c>
      <c r="J8" s="32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</f>
        <v>0</v>
      </c>
      <c r="K8" s="32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</f>
        <v>0</v>
      </c>
      <c r="L8" s="32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</f>
        <v>0</v>
      </c>
      <c r="M8" s="32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</f>
        <v>11</v>
      </c>
      <c r="N8" s="32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</f>
        <v>0</v>
      </c>
      <c r="O8" s="32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</f>
        <v>2</v>
      </c>
      <c r="P8" s="32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</f>
        <v>0</v>
      </c>
      <c r="Q8" s="32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</f>
        <v>3</v>
      </c>
      <c r="R8" s="32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</f>
        <v>0</v>
      </c>
      <c r="S8" s="32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</f>
        <v>14</v>
      </c>
      <c r="T8" s="32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</f>
        <v>0</v>
      </c>
      <c r="U8" s="32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</f>
        <v>3</v>
      </c>
      <c r="V8" s="32">
        <f t="shared" si="0"/>
        <v>3</v>
      </c>
      <c r="W8" s="33">
        <f t="shared" si="1"/>
        <v>7.4999999999999997E-2</v>
      </c>
      <c r="X8" s="33">
        <f t="shared" ref="X8:X26" si="3">(H8+M8+P8)/(F8+M8+P8+R8)</f>
        <v>0.27450980392156865</v>
      </c>
      <c r="Y8" s="33">
        <f t="shared" si="2"/>
        <v>7.4999999999999997E-2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50"/>
      <c r="C9" s="51" t="s">
        <v>120</v>
      </c>
      <c r="D9" s="32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</f>
        <v>19</v>
      </c>
      <c r="E9" s="32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</f>
        <v>55</v>
      </c>
      <c r="F9" s="32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</f>
        <v>52</v>
      </c>
      <c r="G9" s="32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</f>
        <v>8</v>
      </c>
      <c r="H9" s="32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</f>
        <v>13</v>
      </c>
      <c r="I9" s="32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</f>
        <v>7</v>
      </c>
      <c r="J9" s="32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</f>
        <v>5</v>
      </c>
      <c r="K9" s="32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</f>
        <v>1</v>
      </c>
      <c r="L9" s="32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</f>
        <v>0</v>
      </c>
      <c r="M9" s="32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</f>
        <v>2</v>
      </c>
      <c r="N9" s="32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</f>
        <v>2</v>
      </c>
      <c r="O9" s="32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</f>
        <v>1</v>
      </c>
      <c r="P9" s="32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</f>
        <v>0</v>
      </c>
      <c r="Q9" s="32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</f>
        <v>1</v>
      </c>
      <c r="R9" s="32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</f>
        <v>0</v>
      </c>
      <c r="S9" s="32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</f>
        <v>16</v>
      </c>
      <c r="T9" s="32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</f>
        <v>0</v>
      </c>
      <c r="U9" s="32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</f>
        <v>8</v>
      </c>
      <c r="V9" s="32">
        <f t="shared" si="0"/>
        <v>20</v>
      </c>
      <c r="W9" s="33">
        <f t="shared" si="1"/>
        <v>0.38461538461538464</v>
      </c>
      <c r="X9" s="33">
        <f t="shared" si="3"/>
        <v>0.27777777777777779</v>
      </c>
      <c r="Y9" s="33">
        <f t="shared" si="2"/>
        <v>0.25</v>
      </c>
      <c r="AA9" s="80" t="s">
        <v>38</v>
      </c>
      <c r="AB9" s="81"/>
      <c r="AC9" s="6"/>
      <c r="AD9" s="80" t="s">
        <v>39</v>
      </c>
      <c r="AE9" s="81"/>
    </row>
    <row r="10" spans="1:31" ht="15.6" x14ac:dyDescent="0.3">
      <c r="A10" s="12">
        <v>4</v>
      </c>
      <c r="B10" s="50"/>
      <c r="C10" s="51" t="s">
        <v>121</v>
      </c>
      <c r="D10" s="32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</f>
        <v>15</v>
      </c>
      <c r="E10" s="32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</f>
        <v>40</v>
      </c>
      <c r="F10" s="32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</f>
        <v>34</v>
      </c>
      <c r="G10" s="32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</f>
        <v>5</v>
      </c>
      <c r="H10" s="32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</f>
        <v>10</v>
      </c>
      <c r="I10" s="32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</f>
        <v>6</v>
      </c>
      <c r="J10" s="32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</f>
        <v>1</v>
      </c>
      <c r="K10" s="32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</f>
        <v>3</v>
      </c>
      <c r="L10" s="32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</f>
        <v>0</v>
      </c>
      <c r="M10" s="32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</f>
        <v>4</v>
      </c>
      <c r="N10" s="32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</f>
        <v>0</v>
      </c>
      <c r="O10" s="32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</f>
        <v>0</v>
      </c>
      <c r="P10" s="32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</f>
        <v>1</v>
      </c>
      <c r="Q10" s="32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</f>
        <v>1</v>
      </c>
      <c r="R10" s="32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</f>
        <v>0</v>
      </c>
      <c r="S10" s="32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</f>
        <v>5</v>
      </c>
      <c r="T10" s="32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</f>
        <v>0</v>
      </c>
      <c r="U10" s="32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</f>
        <v>5</v>
      </c>
      <c r="V10" s="32">
        <f t="shared" si="0"/>
        <v>17</v>
      </c>
      <c r="W10" s="33">
        <f t="shared" si="1"/>
        <v>0.5</v>
      </c>
      <c r="X10" s="33">
        <f t="shared" si="3"/>
        <v>0.38461538461538464</v>
      </c>
      <c r="Y10" s="33">
        <f t="shared" si="2"/>
        <v>0.29411764705882354</v>
      </c>
      <c r="AA10" s="18" t="s">
        <v>80</v>
      </c>
      <c r="AB10" s="7" t="s">
        <v>40</v>
      </c>
      <c r="AC10" s="2"/>
      <c r="AD10" s="18" t="s">
        <v>80</v>
      </c>
      <c r="AE10" s="7" t="s">
        <v>40</v>
      </c>
    </row>
    <row r="11" spans="1:31" ht="15.6" x14ac:dyDescent="0.3">
      <c r="A11" s="12">
        <v>5</v>
      </c>
      <c r="B11" s="50"/>
      <c r="C11" s="51" t="s">
        <v>122</v>
      </c>
      <c r="D11" s="32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</f>
        <v>14</v>
      </c>
      <c r="E11" s="32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</f>
        <v>36</v>
      </c>
      <c r="F11" s="32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</f>
        <v>29</v>
      </c>
      <c r="G11" s="32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</f>
        <v>6</v>
      </c>
      <c r="H11" s="32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</f>
        <v>4</v>
      </c>
      <c r="I11" s="32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</f>
        <v>4</v>
      </c>
      <c r="J11" s="32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</f>
        <v>0</v>
      </c>
      <c r="K11" s="32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</f>
        <v>0</v>
      </c>
      <c r="L11" s="32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</f>
        <v>0</v>
      </c>
      <c r="M11" s="32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</f>
        <v>6</v>
      </c>
      <c r="N11" s="32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</f>
        <v>1</v>
      </c>
      <c r="O11" s="32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</f>
        <v>1</v>
      </c>
      <c r="P11" s="32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</f>
        <v>1</v>
      </c>
      <c r="Q11" s="32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</f>
        <v>0</v>
      </c>
      <c r="R11" s="32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</f>
        <v>0</v>
      </c>
      <c r="S11" s="32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</f>
        <v>12</v>
      </c>
      <c r="T11" s="32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</f>
        <v>0</v>
      </c>
      <c r="U11" s="32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</f>
        <v>2</v>
      </c>
      <c r="V11" s="32">
        <f t="shared" si="0"/>
        <v>4</v>
      </c>
      <c r="W11" s="33">
        <f t="shared" si="1"/>
        <v>0.13793103448275862</v>
      </c>
      <c r="X11" s="33">
        <f t="shared" si="3"/>
        <v>0.30555555555555558</v>
      </c>
      <c r="Y11" s="33">
        <f t="shared" si="2"/>
        <v>0.13793103448275862</v>
      </c>
      <c r="AA11" s="18" t="s">
        <v>13</v>
      </c>
      <c r="AB11" s="7" t="s">
        <v>41</v>
      </c>
      <c r="AC11" s="2"/>
      <c r="AD11" s="18" t="s">
        <v>30</v>
      </c>
      <c r="AE11" s="7" t="s">
        <v>42</v>
      </c>
    </row>
    <row r="12" spans="1:31" ht="15.6" x14ac:dyDescent="0.3">
      <c r="A12" s="12">
        <v>6</v>
      </c>
      <c r="B12" s="50"/>
      <c r="C12" s="51" t="s">
        <v>123</v>
      </c>
      <c r="D12" s="32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</f>
        <v>18</v>
      </c>
      <c r="E12" s="32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</f>
        <v>51</v>
      </c>
      <c r="F12" s="32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</f>
        <v>46</v>
      </c>
      <c r="G12" s="32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</f>
        <v>8</v>
      </c>
      <c r="H12" s="32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</f>
        <v>14</v>
      </c>
      <c r="I12" s="32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</f>
        <v>7</v>
      </c>
      <c r="J12" s="32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</f>
        <v>4</v>
      </c>
      <c r="K12" s="32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</f>
        <v>2</v>
      </c>
      <c r="L12" s="32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</f>
        <v>1</v>
      </c>
      <c r="M12" s="32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</f>
        <v>3</v>
      </c>
      <c r="N12" s="32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</f>
        <v>1</v>
      </c>
      <c r="O12" s="32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</f>
        <v>0</v>
      </c>
      <c r="P12" s="32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</f>
        <v>0</v>
      </c>
      <c r="Q12" s="32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</f>
        <v>1</v>
      </c>
      <c r="R12" s="32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</f>
        <v>1</v>
      </c>
      <c r="S12" s="32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</f>
        <v>12</v>
      </c>
      <c r="T12" s="32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</f>
        <v>2</v>
      </c>
      <c r="U12" s="32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</f>
        <v>11</v>
      </c>
      <c r="V12" s="32">
        <f t="shared" si="0"/>
        <v>25</v>
      </c>
      <c r="W12" s="33">
        <f t="shared" si="1"/>
        <v>0.54347826086956519</v>
      </c>
      <c r="X12" s="33">
        <f t="shared" si="3"/>
        <v>0.34</v>
      </c>
      <c r="Y12" s="33">
        <f t="shared" si="2"/>
        <v>0.30434782608695654</v>
      </c>
      <c r="AA12" s="18" t="s">
        <v>14</v>
      </c>
      <c r="AB12" s="7" t="s">
        <v>43</v>
      </c>
      <c r="AC12" s="2"/>
      <c r="AD12" s="18" t="s">
        <v>14</v>
      </c>
      <c r="AE12" s="7" t="s">
        <v>44</v>
      </c>
    </row>
    <row r="13" spans="1:31" ht="15.6" x14ac:dyDescent="0.3">
      <c r="A13" s="12">
        <v>7</v>
      </c>
      <c r="B13" s="50"/>
      <c r="C13" s="51" t="s">
        <v>124</v>
      </c>
      <c r="D13" s="32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</f>
        <v>17</v>
      </c>
      <c r="E13" s="32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</f>
        <v>49</v>
      </c>
      <c r="F13" s="32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</f>
        <v>42</v>
      </c>
      <c r="G13" s="32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</f>
        <v>5</v>
      </c>
      <c r="H13" s="32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</f>
        <v>12</v>
      </c>
      <c r="I13" s="32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</f>
        <v>10</v>
      </c>
      <c r="J13" s="32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</f>
        <v>1</v>
      </c>
      <c r="K13" s="32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</f>
        <v>1</v>
      </c>
      <c r="L13" s="32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</f>
        <v>0</v>
      </c>
      <c r="M13" s="32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</f>
        <v>7</v>
      </c>
      <c r="N13" s="32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</f>
        <v>0</v>
      </c>
      <c r="O13" s="32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</f>
        <v>1</v>
      </c>
      <c r="P13" s="32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</f>
        <v>0</v>
      </c>
      <c r="Q13" s="32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</f>
        <v>0</v>
      </c>
      <c r="R13" s="32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</f>
        <v>0</v>
      </c>
      <c r="S13" s="32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</f>
        <v>16</v>
      </c>
      <c r="T13" s="32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</f>
        <v>0</v>
      </c>
      <c r="U13" s="32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</f>
        <v>9</v>
      </c>
      <c r="V13" s="32">
        <f t="shared" si="0"/>
        <v>15</v>
      </c>
      <c r="W13" s="33">
        <f t="shared" si="1"/>
        <v>0.35714285714285715</v>
      </c>
      <c r="X13" s="33">
        <f t="shared" si="3"/>
        <v>0.38775510204081631</v>
      </c>
      <c r="Y13" s="33">
        <f t="shared" si="2"/>
        <v>0.2857142857142857</v>
      </c>
      <c r="AA13" s="18" t="s">
        <v>15</v>
      </c>
      <c r="AB13" s="7" t="s">
        <v>45</v>
      </c>
      <c r="AC13" s="2"/>
      <c r="AD13" s="18" t="s">
        <v>31</v>
      </c>
      <c r="AE13" s="7" t="s">
        <v>46</v>
      </c>
    </row>
    <row r="14" spans="1:31" ht="15.6" x14ac:dyDescent="0.3">
      <c r="A14" s="12">
        <v>8</v>
      </c>
      <c r="B14" s="50"/>
      <c r="C14" s="51" t="s">
        <v>125</v>
      </c>
      <c r="D14" s="32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</f>
        <v>19</v>
      </c>
      <c r="E14" s="32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</f>
        <v>45</v>
      </c>
      <c r="F14" s="32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</f>
        <v>35</v>
      </c>
      <c r="G14" s="32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</f>
        <v>4</v>
      </c>
      <c r="H14" s="32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</f>
        <v>4</v>
      </c>
      <c r="I14" s="32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</f>
        <v>2</v>
      </c>
      <c r="J14" s="32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</f>
        <v>1</v>
      </c>
      <c r="K14" s="32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</f>
        <v>1</v>
      </c>
      <c r="L14" s="32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</f>
        <v>0</v>
      </c>
      <c r="M14" s="32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</f>
        <v>10</v>
      </c>
      <c r="N14" s="32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</f>
        <v>0</v>
      </c>
      <c r="O14" s="32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</f>
        <v>1</v>
      </c>
      <c r="P14" s="32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</f>
        <v>0</v>
      </c>
      <c r="Q14" s="32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</f>
        <v>0</v>
      </c>
      <c r="R14" s="32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</f>
        <v>0</v>
      </c>
      <c r="S14" s="32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</f>
        <v>13</v>
      </c>
      <c r="T14" s="32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</f>
        <v>0</v>
      </c>
      <c r="U14" s="32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</f>
        <v>3</v>
      </c>
      <c r="V14" s="32">
        <f t="shared" si="0"/>
        <v>7</v>
      </c>
      <c r="W14" s="33">
        <f t="shared" si="1"/>
        <v>0.2</v>
      </c>
      <c r="X14" s="33">
        <f t="shared" si="3"/>
        <v>0.31111111111111112</v>
      </c>
      <c r="Y14" s="33">
        <f t="shared" si="2"/>
        <v>0.11428571428571428</v>
      </c>
      <c r="AA14" s="18" t="s">
        <v>16</v>
      </c>
      <c r="AB14" s="7" t="s">
        <v>47</v>
      </c>
      <c r="AC14" s="2"/>
      <c r="AD14" s="18" t="s">
        <v>32</v>
      </c>
      <c r="AE14" s="7" t="s">
        <v>48</v>
      </c>
    </row>
    <row r="15" spans="1:31" ht="15.6" x14ac:dyDescent="0.3">
      <c r="A15" s="12">
        <v>9</v>
      </c>
      <c r="B15" s="50"/>
      <c r="C15" s="51" t="s">
        <v>126</v>
      </c>
      <c r="D15" s="32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</f>
        <v>11</v>
      </c>
      <c r="E15" s="32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</f>
        <v>22</v>
      </c>
      <c r="F15" s="32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</f>
        <v>17</v>
      </c>
      <c r="G15" s="32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</f>
        <v>2</v>
      </c>
      <c r="H15" s="32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</f>
        <v>3</v>
      </c>
      <c r="I15" s="32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</f>
        <v>3</v>
      </c>
      <c r="J15" s="32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</f>
        <v>0</v>
      </c>
      <c r="K15" s="32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</f>
        <v>0</v>
      </c>
      <c r="L15" s="32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</f>
        <v>0</v>
      </c>
      <c r="M15" s="32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</f>
        <v>4</v>
      </c>
      <c r="N15" s="32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</f>
        <v>0</v>
      </c>
      <c r="O15" s="32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</f>
        <v>0</v>
      </c>
      <c r="P15" s="32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</f>
        <v>0</v>
      </c>
      <c r="Q15" s="32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</f>
        <v>1</v>
      </c>
      <c r="R15" s="32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</f>
        <v>0</v>
      </c>
      <c r="S15" s="32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</f>
        <v>2</v>
      </c>
      <c r="T15" s="32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</f>
        <v>0</v>
      </c>
      <c r="U15" s="32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</f>
        <v>0</v>
      </c>
      <c r="V15" s="32">
        <f t="shared" si="0"/>
        <v>3</v>
      </c>
      <c r="W15" s="33">
        <f t="shared" si="1"/>
        <v>0.17647058823529413</v>
      </c>
      <c r="X15" s="33">
        <f t="shared" si="3"/>
        <v>0.33333333333333331</v>
      </c>
      <c r="Y15" s="33">
        <f t="shared" si="2"/>
        <v>0.17647058823529413</v>
      </c>
      <c r="AA15" s="18" t="s">
        <v>17</v>
      </c>
      <c r="AB15" s="7" t="s">
        <v>49</v>
      </c>
      <c r="AC15" s="2"/>
      <c r="AD15" s="18" t="s">
        <v>15</v>
      </c>
      <c r="AE15" s="7" t="s">
        <v>50</v>
      </c>
    </row>
    <row r="16" spans="1:31" ht="15.6" x14ac:dyDescent="0.3">
      <c r="A16" s="12">
        <v>10</v>
      </c>
      <c r="B16" s="50"/>
      <c r="C16" s="51" t="s">
        <v>127</v>
      </c>
      <c r="D16" s="32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</f>
        <v>15</v>
      </c>
      <c r="E16" s="32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</f>
        <v>31</v>
      </c>
      <c r="F16" s="32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</f>
        <v>28</v>
      </c>
      <c r="G16" s="32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</f>
        <v>4</v>
      </c>
      <c r="H16" s="32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</f>
        <v>7</v>
      </c>
      <c r="I16" s="32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</f>
        <v>6</v>
      </c>
      <c r="J16" s="32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</f>
        <v>1</v>
      </c>
      <c r="K16" s="32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</f>
        <v>0</v>
      </c>
      <c r="L16" s="32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</f>
        <v>0</v>
      </c>
      <c r="M16" s="32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</f>
        <v>3</v>
      </c>
      <c r="N16" s="32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</f>
        <v>0</v>
      </c>
      <c r="O16" s="32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</f>
        <v>2</v>
      </c>
      <c r="P16" s="32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</f>
        <v>0</v>
      </c>
      <c r="Q16" s="32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</f>
        <v>0</v>
      </c>
      <c r="R16" s="32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</f>
        <v>0</v>
      </c>
      <c r="S16" s="32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</f>
        <v>13</v>
      </c>
      <c r="T16" s="32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</f>
        <v>0</v>
      </c>
      <c r="U16" s="32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</f>
        <v>3</v>
      </c>
      <c r="V16" s="32">
        <f t="shared" si="0"/>
        <v>8</v>
      </c>
      <c r="W16" s="33">
        <f t="shared" si="1"/>
        <v>0.2857142857142857</v>
      </c>
      <c r="X16" s="33">
        <f t="shared" si="3"/>
        <v>0.32258064516129031</v>
      </c>
      <c r="Y16" s="33">
        <f t="shared" si="2"/>
        <v>0.25</v>
      </c>
      <c r="AA16" s="18" t="s">
        <v>18</v>
      </c>
      <c r="AB16" s="7" t="s">
        <v>51</v>
      </c>
      <c r="AC16" s="2"/>
      <c r="AD16" s="18" t="s">
        <v>19</v>
      </c>
      <c r="AE16" s="7" t="s">
        <v>52</v>
      </c>
    </row>
    <row r="17" spans="1:37" ht="15.6" x14ac:dyDescent="0.3">
      <c r="A17" s="12">
        <v>11</v>
      </c>
      <c r="B17" s="50"/>
      <c r="C17" s="51" t="s">
        <v>128</v>
      </c>
      <c r="D17" s="32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</f>
        <v>2</v>
      </c>
      <c r="E17" s="32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</f>
        <v>4</v>
      </c>
      <c r="F17" s="32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</f>
        <v>4</v>
      </c>
      <c r="G17" s="32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</f>
        <v>0</v>
      </c>
      <c r="H17" s="32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</f>
        <v>0</v>
      </c>
      <c r="I17" s="32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</f>
        <v>0</v>
      </c>
      <c r="J17" s="32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</f>
        <v>0</v>
      </c>
      <c r="K17" s="32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</f>
        <v>0</v>
      </c>
      <c r="L17" s="32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</f>
        <v>0</v>
      </c>
      <c r="M17" s="32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</f>
        <v>0</v>
      </c>
      <c r="N17" s="32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</f>
        <v>0</v>
      </c>
      <c r="O17" s="32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</f>
        <v>0</v>
      </c>
      <c r="P17" s="32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</f>
        <v>0</v>
      </c>
      <c r="Q17" s="32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</f>
        <v>0</v>
      </c>
      <c r="R17" s="32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</f>
        <v>0</v>
      </c>
      <c r="S17" s="32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</f>
        <v>4</v>
      </c>
      <c r="T17" s="32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</f>
        <v>0</v>
      </c>
      <c r="U17" s="32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</f>
        <v>0</v>
      </c>
      <c r="V17" s="32">
        <f t="shared" si="0"/>
        <v>0</v>
      </c>
      <c r="W17" s="33">
        <f t="shared" si="1"/>
        <v>0</v>
      </c>
      <c r="X17" s="33">
        <f t="shared" si="3"/>
        <v>0</v>
      </c>
      <c r="Y17" s="33">
        <f t="shared" si="2"/>
        <v>0</v>
      </c>
      <c r="AA17" s="18" t="s">
        <v>19</v>
      </c>
      <c r="AB17" s="7" t="s">
        <v>53</v>
      </c>
      <c r="AC17" s="2"/>
      <c r="AD17" s="18" t="s">
        <v>20</v>
      </c>
      <c r="AE17" s="7" t="s">
        <v>54</v>
      </c>
    </row>
    <row r="18" spans="1:37" ht="15.6" x14ac:dyDescent="0.3">
      <c r="A18" s="12">
        <v>12</v>
      </c>
      <c r="B18" s="50"/>
      <c r="C18" s="51" t="s">
        <v>129</v>
      </c>
      <c r="D18" s="32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</f>
        <v>8</v>
      </c>
      <c r="E18" s="32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</f>
        <v>17</v>
      </c>
      <c r="F18" s="32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</f>
        <v>14</v>
      </c>
      <c r="G18" s="32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</f>
        <v>3</v>
      </c>
      <c r="H18" s="32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</f>
        <v>3</v>
      </c>
      <c r="I18" s="32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</f>
        <v>2</v>
      </c>
      <c r="J18" s="32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</f>
        <v>0</v>
      </c>
      <c r="K18" s="32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</f>
        <v>1</v>
      </c>
      <c r="L18" s="32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</f>
        <v>0</v>
      </c>
      <c r="M18" s="32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</f>
        <v>2</v>
      </c>
      <c r="N18" s="32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</f>
        <v>0</v>
      </c>
      <c r="O18" s="32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</f>
        <v>1</v>
      </c>
      <c r="P18" s="32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</f>
        <v>0</v>
      </c>
      <c r="Q18" s="32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</f>
        <v>0</v>
      </c>
      <c r="R18" s="32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</f>
        <v>1</v>
      </c>
      <c r="S18" s="32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</f>
        <v>7</v>
      </c>
      <c r="T18" s="32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</f>
        <v>0</v>
      </c>
      <c r="U18" s="32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</f>
        <v>4</v>
      </c>
      <c r="V18" s="32">
        <f t="shared" si="0"/>
        <v>5</v>
      </c>
      <c r="W18" s="33">
        <f t="shared" si="1"/>
        <v>0.35714285714285715</v>
      </c>
      <c r="X18" s="33">
        <f t="shared" si="3"/>
        <v>0.29411764705882354</v>
      </c>
      <c r="Y18" s="33">
        <f t="shared" si="2"/>
        <v>0.21428571428571427</v>
      </c>
      <c r="AA18" s="18" t="s">
        <v>20</v>
      </c>
      <c r="AB18" s="7" t="s">
        <v>55</v>
      </c>
      <c r="AC18" s="2"/>
      <c r="AD18" s="18" t="s">
        <v>33</v>
      </c>
      <c r="AE18" s="7" t="s">
        <v>56</v>
      </c>
    </row>
    <row r="19" spans="1:37" ht="15.6" x14ac:dyDescent="0.3">
      <c r="A19" s="12">
        <v>13</v>
      </c>
      <c r="B19" s="50"/>
      <c r="C19" s="51" t="s">
        <v>130</v>
      </c>
      <c r="D19" s="32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</f>
        <v>9</v>
      </c>
      <c r="E19" s="32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</f>
        <v>13</v>
      </c>
      <c r="F19" s="32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</f>
        <v>11</v>
      </c>
      <c r="G19" s="32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</f>
        <v>2</v>
      </c>
      <c r="H19" s="32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</f>
        <v>2</v>
      </c>
      <c r="I19" s="32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</f>
        <v>2</v>
      </c>
      <c r="J19" s="32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</f>
        <v>0</v>
      </c>
      <c r="K19" s="32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</f>
        <v>0</v>
      </c>
      <c r="L19" s="32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</f>
        <v>0</v>
      </c>
      <c r="M19" s="32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</f>
        <v>2</v>
      </c>
      <c r="N19" s="32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</f>
        <v>0</v>
      </c>
      <c r="O19" s="32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</f>
        <v>0</v>
      </c>
      <c r="P19" s="32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</f>
        <v>0</v>
      </c>
      <c r="Q19" s="32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</f>
        <v>0</v>
      </c>
      <c r="R19" s="32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</f>
        <v>0</v>
      </c>
      <c r="S19" s="32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</f>
        <v>6</v>
      </c>
      <c r="T19" s="32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</f>
        <v>0</v>
      </c>
      <c r="U19" s="32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</f>
        <v>1</v>
      </c>
      <c r="V19" s="32">
        <f t="shared" si="0"/>
        <v>2</v>
      </c>
      <c r="W19" s="33">
        <f t="shared" si="1"/>
        <v>0.18181818181818182</v>
      </c>
      <c r="X19" s="33">
        <f t="shared" si="3"/>
        <v>0.30769230769230771</v>
      </c>
      <c r="Y19" s="33">
        <f t="shared" si="2"/>
        <v>0.18181818181818182</v>
      </c>
      <c r="AA19" s="18" t="s">
        <v>21</v>
      </c>
      <c r="AB19" s="7" t="s">
        <v>57</v>
      </c>
      <c r="AC19" s="2"/>
      <c r="AD19" s="17" t="s">
        <v>116</v>
      </c>
      <c r="AE19" s="7" t="s">
        <v>117</v>
      </c>
    </row>
    <row r="20" spans="1:37" ht="15.6" x14ac:dyDescent="0.3">
      <c r="A20" s="12">
        <v>14</v>
      </c>
      <c r="B20" s="50"/>
      <c r="C20" s="51" t="s">
        <v>152</v>
      </c>
      <c r="D20" s="32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</f>
        <v>2</v>
      </c>
      <c r="E20" s="32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</f>
        <v>3</v>
      </c>
      <c r="F20" s="32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</f>
        <v>3</v>
      </c>
      <c r="G20" s="32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</f>
        <v>0</v>
      </c>
      <c r="H20" s="32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</f>
        <v>0</v>
      </c>
      <c r="I20" s="32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</f>
        <v>0</v>
      </c>
      <c r="J20" s="32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</f>
        <v>0</v>
      </c>
      <c r="K20" s="32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</f>
        <v>0</v>
      </c>
      <c r="L20" s="32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</f>
        <v>0</v>
      </c>
      <c r="M20" s="32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</f>
        <v>0</v>
      </c>
      <c r="N20" s="32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</f>
        <v>0</v>
      </c>
      <c r="O20" s="32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</f>
        <v>0</v>
      </c>
      <c r="P20" s="32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</f>
        <v>0</v>
      </c>
      <c r="Q20" s="32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</f>
        <v>0</v>
      </c>
      <c r="R20" s="32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</f>
        <v>0</v>
      </c>
      <c r="S20" s="32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</f>
        <v>1</v>
      </c>
      <c r="T20" s="32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</f>
        <v>0</v>
      </c>
      <c r="U20" s="32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</f>
        <v>0</v>
      </c>
      <c r="V20" s="32">
        <f t="shared" si="0"/>
        <v>0</v>
      </c>
      <c r="W20" s="33">
        <f t="shared" si="1"/>
        <v>0</v>
      </c>
      <c r="X20" s="33">
        <f t="shared" si="3"/>
        <v>0</v>
      </c>
      <c r="Y20" s="33">
        <f t="shared" si="2"/>
        <v>0</v>
      </c>
      <c r="AA20" s="18" t="s">
        <v>22</v>
      </c>
      <c r="AB20" s="7" t="s">
        <v>59</v>
      </c>
      <c r="AC20" s="2"/>
      <c r="AD20" s="18" t="s">
        <v>79</v>
      </c>
      <c r="AE20" s="7" t="s">
        <v>60</v>
      </c>
    </row>
    <row r="21" spans="1:37" ht="15.6" x14ac:dyDescent="0.3">
      <c r="A21" s="12">
        <v>15</v>
      </c>
      <c r="B21" s="50"/>
      <c r="C21" s="51" t="s">
        <v>158</v>
      </c>
      <c r="D21" s="32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</f>
        <v>7</v>
      </c>
      <c r="E21" s="32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</f>
        <v>20</v>
      </c>
      <c r="F21" s="32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</f>
        <v>18</v>
      </c>
      <c r="G21" s="32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</f>
        <v>2</v>
      </c>
      <c r="H21" s="32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</f>
        <v>7</v>
      </c>
      <c r="I21" s="32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</f>
        <v>4</v>
      </c>
      <c r="J21" s="32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</f>
        <v>1</v>
      </c>
      <c r="K21" s="32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</f>
        <v>2</v>
      </c>
      <c r="L21" s="32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</f>
        <v>0</v>
      </c>
      <c r="M21" s="32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</f>
        <v>2</v>
      </c>
      <c r="N21" s="32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</f>
        <v>1</v>
      </c>
      <c r="O21" s="32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</f>
        <v>0</v>
      </c>
      <c r="P21" s="32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</f>
        <v>0</v>
      </c>
      <c r="Q21" s="32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</f>
        <v>0</v>
      </c>
      <c r="R21" s="32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</f>
        <v>0</v>
      </c>
      <c r="S21" s="32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</f>
        <v>1</v>
      </c>
      <c r="T21" s="32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</f>
        <v>1</v>
      </c>
      <c r="U21" s="32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</f>
        <v>6</v>
      </c>
      <c r="V21" s="52">
        <f t="shared" si="0"/>
        <v>12</v>
      </c>
      <c r="W21" s="33">
        <f t="shared" si="1"/>
        <v>0.66666666666666663</v>
      </c>
      <c r="X21" s="33">
        <f t="shared" si="3"/>
        <v>0.45</v>
      </c>
      <c r="Y21" s="33">
        <f t="shared" si="2"/>
        <v>0.3888888888888889</v>
      </c>
      <c r="AA21" s="18" t="s">
        <v>23</v>
      </c>
      <c r="AB21" s="7" t="s">
        <v>61</v>
      </c>
      <c r="AC21" s="2"/>
      <c r="AD21" s="18" t="s">
        <v>34</v>
      </c>
      <c r="AE21" s="7" t="s">
        <v>62</v>
      </c>
    </row>
    <row r="22" spans="1:37" ht="15.6" x14ac:dyDescent="0.3">
      <c r="A22" s="12">
        <v>16</v>
      </c>
      <c r="B22" s="50"/>
      <c r="C22" s="51" t="s">
        <v>173</v>
      </c>
      <c r="D22" s="32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</f>
        <v>1</v>
      </c>
      <c r="E22" s="32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</f>
        <v>4</v>
      </c>
      <c r="F22" s="32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</f>
        <v>1</v>
      </c>
      <c r="G22" s="32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</f>
        <v>0</v>
      </c>
      <c r="H22" s="32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</f>
        <v>0</v>
      </c>
      <c r="I22" s="32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</f>
        <v>0</v>
      </c>
      <c r="J22" s="32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</f>
        <v>0</v>
      </c>
      <c r="K22" s="32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</f>
        <v>0</v>
      </c>
      <c r="L22" s="32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</f>
        <v>0</v>
      </c>
      <c r="M22" s="32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</f>
        <v>3</v>
      </c>
      <c r="N22" s="32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</f>
        <v>0</v>
      </c>
      <c r="O22" s="32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</f>
        <v>0</v>
      </c>
      <c r="P22" s="32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</f>
        <v>0</v>
      </c>
      <c r="Q22" s="32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</f>
        <v>0</v>
      </c>
      <c r="R22" s="32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</f>
        <v>0</v>
      </c>
      <c r="S22" s="32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</f>
        <v>1</v>
      </c>
      <c r="T22" s="32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</f>
        <v>0</v>
      </c>
      <c r="U22" s="32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</f>
        <v>0</v>
      </c>
      <c r="V22" s="32">
        <f t="shared" si="0"/>
        <v>0</v>
      </c>
      <c r="W22" s="33">
        <f t="shared" si="1"/>
        <v>0</v>
      </c>
      <c r="X22" s="33">
        <f t="shared" si="3"/>
        <v>0.75</v>
      </c>
      <c r="Y22" s="33">
        <f t="shared" si="2"/>
        <v>0</v>
      </c>
      <c r="AA22" s="18" t="s">
        <v>104</v>
      </c>
      <c r="AB22" s="7" t="s">
        <v>106</v>
      </c>
      <c r="AC22" s="2"/>
      <c r="AD22" s="18" t="s">
        <v>35</v>
      </c>
      <c r="AE22" s="7" t="s">
        <v>63</v>
      </c>
    </row>
    <row r="23" spans="1:37" ht="15.6" x14ac:dyDescent="0.3">
      <c r="A23" s="12"/>
      <c r="B23" s="50"/>
      <c r="C23" s="5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3"/>
      <c r="AA23" s="18" t="s">
        <v>105</v>
      </c>
      <c r="AB23" s="7" t="s">
        <v>107</v>
      </c>
      <c r="AC23" s="2"/>
      <c r="AD23" s="18" t="s">
        <v>65</v>
      </c>
      <c r="AE23" s="7" t="s">
        <v>66</v>
      </c>
    </row>
    <row r="24" spans="1:37" ht="15.6" x14ac:dyDescent="0.3">
      <c r="A24" s="12"/>
      <c r="B24" s="50"/>
      <c r="C24" s="5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3"/>
      <c r="Y24" s="33"/>
      <c r="AA24" s="18" t="s">
        <v>79</v>
      </c>
      <c r="AB24" s="7" t="s">
        <v>64</v>
      </c>
      <c r="AC24" s="2"/>
      <c r="AD24" s="18" t="s">
        <v>68</v>
      </c>
      <c r="AE24" s="7" t="s">
        <v>69</v>
      </c>
    </row>
    <row r="25" spans="1:37" ht="15.6" x14ac:dyDescent="0.3">
      <c r="A25" s="12"/>
      <c r="B25" s="50"/>
      <c r="C25" s="5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  <c r="Y25" s="33"/>
      <c r="AA25" s="18" t="s">
        <v>25</v>
      </c>
      <c r="AB25" s="7" t="s">
        <v>67</v>
      </c>
      <c r="AC25" s="2"/>
      <c r="AD25" s="18" t="s">
        <v>36</v>
      </c>
      <c r="AE25" s="7" t="s">
        <v>71</v>
      </c>
    </row>
    <row r="26" spans="1:37" ht="15.6" x14ac:dyDescent="0.3">
      <c r="A26" s="12"/>
      <c r="B26" s="50"/>
      <c r="C26" s="5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33"/>
      <c r="AA26" s="18" t="s">
        <v>26</v>
      </c>
      <c r="AB26" s="7" t="s">
        <v>70</v>
      </c>
      <c r="AC26" s="2"/>
      <c r="AD26" s="18" t="s">
        <v>37</v>
      </c>
      <c r="AE26" s="7" t="s">
        <v>74</v>
      </c>
    </row>
    <row r="27" spans="1:37" ht="15.6" x14ac:dyDescent="0.3">
      <c r="A27" s="12"/>
      <c r="B27" s="13"/>
      <c r="C27" s="1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AA27" s="18" t="s">
        <v>72</v>
      </c>
      <c r="AB27" s="7" t="s">
        <v>73</v>
      </c>
      <c r="AC27" s="58"/>
      <c r="AD27" s="63"/>
      <c r="AE27" s="58"/>
    </row>
    <row r="28" spans="1:37" ht="15.6" x14ac:dyDescent="0.3">
      <c r="A28" s="12"/>
      <c r="B28" s="39"/>
      <c r="C28" s="42" t="s">
        <v>96</v>
      </c>
      <c r="D28" s="40"/>
      <c r="E28" s="40">
        <f t="shared" ref="E28:V28" si="4">SUM(E7:E27)</f>
        <v>510</v>
      </c>
      <c r="F28" s="40">
        <f t="shared" si="4"/>
        <v>429</v>
      </c>
      <c r="G28" s="40">
        <f t="shared" si="4"/>
        <v>66</v>
      </c>
      <c r="H28" s="40">
        <f t="shared" si="4"/>
        <v>103</v>
      </c>
      <c r="I28" s="40">
        <f t="shared" si="4"/>
        <v>72</v>
      </c>
      <c r="J28" s="40">
        <f t="shared" si="4"/>
        <v>19</v>
      </c>
      <c r="K28" s="40">
        <f t="shared" si="4"/>
        <v>11</v>
      </c>
      <c r="L28" s="40">
        <f t="shared" si="4"/>
        <v>1</v>
      </c>
      <c r="M28" s="40">
        <f t="shared" si="4"/>
        <v>66</v>
      </c>
      <c r="N28" s="40">
        <f t="shared" si="4"/>
        <v>5</v>
      </c>
      <c r="O28" s="40">
        <f t="shared" si="4"/>
        <v>10</v>
      </c>
      <c r="P28" s="40">
        <f t="shared" si="4"/>
        <v>4</v>
      </c>
      <c r="Q28" s="40">
        <f t="shared" si="4"/>
        <v>7</v>
      </c>
      <c r="R28" s="40">
        <f t="shared" ref="R28" si="5">SUM(R7:R27)</f>
        <v>2</v>
      </c>
      <c r="S28" s="40">
        <f t="shared" si="4"/>
        <v>132</v>
      </c>
      <c r="T28" s="40">
        <f t="shared" si="4"/>
        <v>6</v>
      </c>
      <c r="U28" s="40">
        <f t="shared" si="4"/>
        <v>63</v>
      </c>
      <c r="V28" s="40">
        <f t="shared" si="4"/>
        <v>147</v>
      </c>
      <c r="W28" s="41">
        <f>(I28+(2*J28)+(3*K28)+(4*L28))/F28</f>
        <v>0.34265734265734266</v>
      </c>
      <c r="X28" s="41">
        <f>(H28+M28+P28)/(F28+M28+P28+R28)</f>
        <v>0.34530938123752497</v>
      </c>
      <c r="Y28" s="41">
        <f>H28/F28</f>
        <v>0.2400932400932401</v>
      </c>
      <c r="AA28" s="18" t="s">
        <v>75</v>
      </c>
      <c r="AB28" s="7" t="s">
        <v>76</v>
      </c>
      <c r="AC28" s="58"/>
      <c r="AD28" s="63"/>
      <c r="AE28" s="58"/>
    </row>
    <row r="29" spans="1:37" ht="15.6" x14ac:dyDescent="0.3">
      <c r="A29" s="12"/>
      <c r="B29" s="10" t="s">
        <v>27</v>
      </c>
      <c r="C29" s="15"/>
      <c r="D29" s="15"/>
      <c r="E29" s="15"/>
      <c r="F29" s="15"/>
      <c r="G29" s="15"/>
      <c r="H29" s="15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62"/>
      <c r="AA29" s="18" t="s">
        <v>77</v>
      </c>
      <c r="AB29" s="7" t="s">
        <v>78</v>
      </c>
      <c r="AC29" s="64"/>
      <c r="AD29" s="64"/>
      <c r="AE29" s="64"/>
    </row>
    <row r="30" spans="1:37" ht="13.8" x14ac:dyDescent="0.25">
      <c r="A30" s="12"/>
      <c r="B30" s="17" t="s">
        <v>11</v>
      </c>
      <c r="C30" s="17" t="s">
        <v>29</v>
      </c>
      <c r="D30" s="17" t="s">
        <v>80</v>
      </c>
      <c r="E30" s="17" t="s">
        <v>30</v>
      </c>
      <c r="F30" s="17" t="s">
        <v>14</v>
      </c>
      <c r="G30" s="17" t="s">
        <v>31</v>
      </c>
      <c r="H30" s="17" t="s">
        <v>32</v>
      </c>
      <c r="I30" s="17" t="s">
        <v>15</v>
      </c>
      <c r="J30" s="17" t="s">
        <v>19</v>
      </c>
      <c r="K30" s="17" t="s">
        <v>20</v>
      </c>
      <c r="L30" s="17" t="s">
        <v>33</v>
      </c>
      <c r="M30" s="17" t="s">
        <v>116</v>
      </c>
      <c r="N30" s="17" t="s">
        <v>79</v>
      </c>
      <c r="O30" s="17" t="s">
        <v>34</v>
      </c>
      <c r="P30" s="17" t="s">
        <v>35</v>
      </c>
      <c r="Q30" s="17" t="s">
        <v>36</v>
      </c>
      <c r="R30" s="17" t="s">
        <v>37</v>
      </c>
      <c r="S30" s="17" t="s">
        <v>65</v>
      </c>
      <c r="T30" s="17" t="s">
        <v>68</v>
      </c>
      <c r="U30" s="30"/>
    </row>
    <row r="31" spans="1:37" ht="15.75" customHeight="1" x14ac:dyDescent="0.25">
      <c r="A31" s="12">
        <v>1</v>
      </c>
      <c r="B31" s="50"/>
      <c r="C31" s="110" t="s">
        <v>124</v>
      </c>
      <c r="D31" s="32">
        <f>+'Game 1'!D35+'Game 2'!D35+'Game 3'!D35+'Game 4'!D35+'Game 5'!D35+'Game 6'!D35+'Game 7'!D35+'Game 8'!D35+'Game 9'!D35+'Game 10'!D35+'Game 11'!D35+'Game 12'!D35+'Game 13'!D35+'Game 14'!D35+'Game 15'!D35+'Game 16'!D35+'Game 17'!D35+'Game 18'!D35+'Game 19'!D35+'Game 20'!D35</f>
        <v>8</v>
      </c>
      <c r="E31" s="36">
        <f>+'Game 1'!E35+'Game 2'!E35+'Game 3'!E35+'Game 4'!E35+'Game 5'!E35+'Game 6'!E35+'Game 7'!E35+'Game 8'!E35+'Game 9'!E35+'Game 10'!E35+'Game 11'!E35+'Game 12'!E35+'Game 13'!E35+'Game 14'!E35+'Game 15'!E35+'Game 16'!E35+'Game 17'!E35+'Game 18'!E35+'Game 19'!E35+'Game 20'!E35</f>
        <v>30.970000000000002</v>
      </c>
      <c r="F31" s="32">
        <f>+'Game 1'!F35+'Game 2'!F35+'Game 3'!F35+'Game 4'!F35+'Game 5'!F35+'Game 6'!F35+'Game 7'!F35+'Game 8'!F35+'Game 9'!F35+'Game 10'!F35+'Game 11'!F35+'Game 12'!F35+'Game 13'!F35+'Game 14'!F35+'Game 15'!F35+'Game 16'!F35+'Game 17'!F35+'Game 18'!F35+'Game 19'!F35+'Game 20'!F35</f>
        <v>38</v>
      </c>
      <c r="G31" s="32">
        <f>+'Game 1'!G35+'Game 2'!G35+'Game 3'!G35+'Game 4'!G35+'Game 5'!G35+'Game 6'!G35+'Game 7'!G35+'Game 8'!G35+'Game 9'!G35+'Game 10'!G35+'Game 11'!G35+'Game 12'!G35+'Game 13'!G35+'Game 14'!G35+'Game 15'!G35+'Game 16'!G35+'Game 17'!G35+'Game 18'!G35+'Game 19'!G35+'Game 20'!G35</f>
        <v>23</v>
      </c>
      <c r="H31" s="32">
        <f>+'Game 1'!H35+'Game 2'!H35+'Game 3'!H35+'Game 4'!H35+'Game 5'!H35+'Game 6'!H35+'Game 7'!H35+'Game 8'!H35+'Game 9'!H35+'Game 10'!H35+'Game 11'!H35+'Game 12'!H35+'Game 13'!H35+'Game 14'!H35+'Game 15'!H35+'Game 16'!H35+'Game 17'!H35+'Game 18'!H35+'Game 19'!H35+'Game 20'!H35</f>
        <v>171</v>
      </c>
      <c r="I31" s="32">
        <f>+'Game 1'!I35+'Game 2'!I35+'Game 3'!I35+'Game 4'!I35+'Game 5'!I35+'Game 6'!I35+'Game 7'!I35+'Game 8'!I35+'Game 9'!I35+'Game 10'!I35+'Game 11'!I35+'Game 12'!I35+'Game 13'!I35+'Game 14'!I35+'Game 15'!I35+'Game 16'!I35+'Game 17'!I35+'Game 18'!I35+'Game 19'!I35+'Game 20'!I35</f>
        <v>47</v>
      </c>
      <c r="J31" s="32">
        <f>+'Game 1'!J35+'Game 2'!J35+'Game 3'!J35+'Game 4'!J35+'Game 5'!J35+'Game 6'!J35+'Game 7'!J35+'Game 8'!J35+'Game 9'!J35+'Game 10'!J35+'Game 11'!J35+'Game 12'!J35+'Game 13'!J35+'Game 14'!J35+'Game 15'!J35+'Game 16'!J35+'Game 17'!J35+'Game 18'!J35+'Game 19'!J35+'Game 20'!J35</f>
        <v>5</v>
      </c>
      <c r="K31" s="32">
        <f>+'Game 1'!K35+'Game 2'!K35+'Game 3'!K35+'Game 4'!K35+'Game 5'!K35+'Game 6'!K35+'Game 7'!K35+'Game 8'!K35+'Game 9'!K35+'Game 10'!K35+'Game 11'!K35+'Game 12'!K35+'Game 13'!K35+'Game 14'!K35+'Game 15'!K35+'Game 16'!K35+'Game 17'!K35+'Game 18'!K35+'Game 19'!K35+'Game 20'!K35</f>
        <v>14</v>
      </c>
      <c r="L31" s="32">
        <f>+'Game 1'!L35+'Game 2'!L35+'Game 3'!L35+'Game 4'!L35+'Game 5'!L35+'Game 6'!L35+'Game 7'!L35+'Game 8'!L35+'Game 9'!L35+'Game 10'!L35+'Game 11'!L35+'Game 12'!L35+'Game 13'!L35+'Game 14'!L35+'Game 15'!L35+'Game 16'!L35+'Game 17'!L35+'Game 18'!L35+'Game 19'!L35+'Game 20'!L35</f>
        <v>1</v>
      </c>
      <c r="M31" s="32">
        <f>+'Game 1'!M35+'Game 2'!M35+'Game 3'!M35+'Game 4'!M35+'Game 5'!M35+'Game 6'!M35+'Game 7'!M35+'Game 8'!M35+'Game 9'!M35+'Game 10'!M35+'Game 11'!M35+'Game 12'!M35+'Game 13'!M35+'Game 14'!M35+'Game 15'!M35+'Game 16'!M35+'Game 17'!M35+'Game 18'!M35+'Game 19'!M35+'Game 20'!M35</f>
        <v>0</v>
      </c>
      <c r="N31" s="32">
        <f>+'Game 1'!N35+'Game 2'!N35+'Game 3'!N35+'Game 4'!N35+'Game 5'!N35+'Game 6'!N35+'Game 7'!N35+'Game 8'!N35+'Game 9'!N35+'Game 10'!N35+'Game 11'!N35+'Game 12'!N35+'Game 13'!N35+'Game 14'!N35+'Game 15'!N35+'Game 16'!N35+'Game 17'!N35+'Game 18'!N35+'Game 19'!N35+'Game 20'!N35</f>
        <v>17</v>
      </c>
      <c r="O31" s="32">
        <f>+'Game 1'!O35+'Game 2'!O35+'Game 3'!O35+'Game 4'!O35+'Game 5'!O35+'Game 6'!O35+'Game 7'!O35+'Game 8'!O35+'Game 9'!O35+'Game 10'!O35+'Game 11'!O35+'Game 12'!O35+'Game 13'!O35+'Game 14'!O35+'Game 15'!O35+'Game 16'!O35+'Game 17'!O35+'Game 18'!O35+'Game 19'!O35+'Game 20'!O35</f>
        <v>1</v>
      </c>
      <c r="P31" s="32">
        <f>+'Game 1'!P35+'Game 2'!P35+'Game 3'!P35+'Game 4'!P35+'Game 5'!P35+'Game 6'!P35+'Game 7'!P35+'Game 8'!P35+'Game 9'!P35+'Game 10'!P35+'Game 11'!P35+'Game 12'!P35+'Game 13'!P35+'Game 14'!P35+'Game 15'!P35+'Game 16'!P35+'Game 17'!P35+'Game 18'!P35+'Game 19'!P35+'Game 20'!P35</f>
        <v>4</v>
      </c>
      <c r="Q31" s="32">
        <f>+'Game 1'!Q35+'Game 2'!Q35+'Game 3'!Q35+'Game 4'!Q35+'Game 5'!Q35+'Game 6'!Q35+'Game 7'!Q35+'Game 8'!Q35+'Game 9'!Q35+'Game 10'!Q35+'Game 11'!Q35+'Game 12'!Q35+'Game 13'!Q35+'Game 14'!Q35+'Game 15'!Q35+'Game 16'!Q35+'Game 17'!Q35+'Game 18'!Q35+'Game 19'!Q35+'Game 20'!Q35</f>
        <v>2</v>
      </c>
      <c r="R31" s="32">
        <f>+'Game 1'!S35+'Game 2'!S35+'Game 3'!S35+'Game 4'!S35+'Game 5'!S35+'Game 6'!S35+'Game 7'!S35+'Game 8'!S35+'Game 9'!S35+'Game 10'!S35+'Game 11'!S35+'Game 12'!S35+'Game 13'!S35+'Game 14'!S35+'Game 15'!S35+'Game 16'!S35+'Game 17'!S35+'Game 18'!S35+'Game 19'!S35+'Game 20'!S35</f>
        <v>0</v>
      </c>
      <c r="S31" s="33">
        <f>I31/(H31-K31-L31-M31)</f>
        <v>0.30128205128205127</v>
      </c>
      <c r="T31" s="38">
        <f t="shared" ref="T31:T37" si="6">G31/E31*7</f>
        <v>5.1985792702615434</v>
      </c>
      <c r="U31" s="30"/>
    </row>
    <row r="32" spans="1:37" ht="15.75" customHeight="1" x14ac:dyDescent="0.25">
      <c r="A32" s="12">
        <v>2</v>
      </c>
      <c r="B32" s="50"/>
      <c r="C32" s="110" t="s">
        <v>118</v>
      </c>
      <c r="D32" s="32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</f>
        <v>4</v>
      </c>
      <c r="E32" s="36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</f>
        <v>9.33</v>
      </c>
      <c r="F32" s="32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</f>
        <v>31</v>
      </c>
      <c r="G32" s="32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</f>
        <v>22</v>
      </c>
      <c r="H32" s="32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</f>
        <v>73</v>
      </c>
      <c r="I32" s="32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</f>
        <v>20</v>
      </c>
      <c r="J32" s="32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</f>
        <v>1</v>
      </c>
      <c r="K32" s="32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</f>
        <v>9</v>
      </c>
      <c r="L32" s="32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</f>
        <v>0</v>
      </c>
      <c r="M32" s="32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</f>
        <v>0</v>
      </c>
      <c r="N32" s="32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</f>
        <v>3</v>
      </c>
      <c r="O32" s="32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</f>
        <v>0</v>
      </c>
      <c r="P32" s="32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</f>
        <v>3</v>
      </c>
      <c r="Q32" s="32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</f>
        <v>0</v>
      </c>
      <c r="R32" s="32">
        <f>+'Game 1'!S36+'Game 2'!S36+'Game 3'!S36+'Game 4'!S36+'Game 5'!S36+'Game 6'!S36+'Game 7'!S36+'Game 8'!S36+'Game 9'!S36+'Game 10'!S36+'Game 11'!S36+'Game 12'!S36+'Game 13'!S36+'Game 14'!S36+'Game 15'!S36+'Game 16'!S36+'Game 17'!S36+'Game 18'!S36+'Game 19'!S36+'Game 20'!S36</f>
        <v>0</v>
      </c>
      <c r="S32" s="33">
        <f t="shared" ref="S32:S37" si="7">I32/(H32-K32-L32-M32)</f>
        <v>0.3125</v>
      </c>
      <c r="T32" s="38">
        <f t="shared" ref="T32:T36" si="8">G32/E32*7</f>
        <v>16.5058949624866</v>
      </c>
      <c r="U32" s="30"/>
      <c r="AA32" s="16"/>
      <c r="AB32" s="88" t="s">
        <v>82</v>
      </c>
      <c r="AC32" s="89"/>
      <c r="AD32" s="89"/>
      <c r="AE32" s="89"/>
      <c r="AF32" s="90"/>
      <c r="AG32" s="60"/>
      <c r="AH32" s="60"/>
      <c r="AI32" s="60"/>
      <c r="AJ32" s="60"/>
      <c r="AK32" s="60"/>
    </row>
    <row r="33" spans="1:37" ht="15.75" customHeight="1" x14ac:dyDescent="0.25">
      <c r="A33" s="12">
        <v>3</v>
      </c>
      <c r="B33" s="50"/>
      <c r="C33" s="110" t="s">
        <v>129</v>
      </c>
      <c r="D33" s="32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</f>
        <v>1</v>
      </c>
      <c r="E33" s="36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</f>
        <v>2</v>
      </c>
      <c r="F33" s="32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</f>
        <v>12</v>
      </c>
      <c r="G33" s="32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</f>
        <v>8</v>
      </c>
      <c r="H33" s="32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</f>
        <v>22</v>
      </c>
      <c r="I33" s="32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</f>
        <v>8</v>
      </c>
      <c r="J33" s="32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</f>
        <v>2</v>
      </c>
      <c r="K33" s="32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</f>
        <v>3</v>
      </c>
      <c r="L33" s="32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</f>
        <v>0</v>
      </c>
      <c r="M33" s="32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</f>
        <v>0</v>
      </c>
      <c r="N33" s="32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</f>
        <v>1</v>
      </c>
      <c r="O33" s="32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</f>
        <v>0</v>
      </c>
      <c r="P33" s="32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</f>
        <v>1</v>
      </c>
      <c r="Q33" s="32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</f>
        <v>0</v>
      </c>
      <c r="R33" s="32">
        <f>+'Game 1'!S37+'Game 2'!S37+'Game 3'!S37+'Game 4'!S37+'Game 5'!S37+'Game 6'!S37+'Game 7'!S37+'Game 8'!S37+'Game 9'!S37+'Game 10'!S37+'Game 11'!S37+'Game 12'!S37+'Game 13'!S37+'Game 14'!S37+'Game 15'!S37+'Game 16'!S37+'Game 17'!S37+'Game 18'!S37+'Game 19'!S37+'Game 20'!S37</f>
        <v>0</v>
      </c>
      <c r="S33" s="33">
        <f t="shared" si="7"/>
        <v>0.42105263157894735</v>
      </c>
      <c r="T33" s="38">
        <f t="shared" si="8"/>
        <v>28</v>
      </c>
      <c r="U33" s="30"/>
      <c r="AA33" s="16"/>
      <c r="AB33" s="91"/>
      <c r="AC33" s="92"/>
      <c r="AD33" s="92"/>
      <c r="AE33" s="92"/>
      <c r="AF33" s="93"/>
      <c r="AG33" s="60"/>
      <c r="AH33" s="60"/>
      <c r="AI33" s="60"/>
      <c r="AJ33" s="60"/>
      <c r="AK33" s="60"/>
    </row>
    <row r="34" spans="1:37" ht="15.75" customHeight="1" x14ac:dyDescent="0.25">
      <c r="A34" s="12">
        <v>4</v>
      </c>
      <c r="B34" s="50"/>
      <c r="C34" s="110" t="s">
        <v>121</v>
      </c>
      <c r="D34" s="32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</f>
        <v>6</v>
      </c>
      <c r="E34" s="36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</f>
        <v>19.399999999999999</v>
      </c>
      <c r="F34" s="32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</f>
        <v>38</v>
      </c>
      <c r="G34" s="32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</f>
        <v>32</v>
      </c>
      <c r="H34" s="32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</f>
        <v>116</v>
      </c>
      <c r="I34" s="32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</f>
        <v>41</v>
      </c>
      <c r="J34" s="32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</f>
        <v>3</v>
      </c>
      <c r="K34" s="32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</f>
        <v>8</v>
      </c>
      <c r="L34" s="32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</f>
        <v>3</v>
      </c>
      <c r="M34" s="32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</f>
        <v>2</v>
      </c>
      <c r="N34" s="32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</f>
        <v>12</v>
      </c>
      <c r="O34" s="32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</f>
        <v>0</v>
      </c>
      <c r="P34" s="32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</f>
        <v>2</v>
      </c>
      <c r="Q34" s="32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</f>
        <v>0</v>
      </c>
      <c r="R34" s="32">
        <f>+'Game 1'!S38+'Game 2'!S38+'Game 3'!S38+'Game 4'!S38+'Game 5'!S38+'Game 6'!S38+'Game 7'!S38+'Game 8'!S38+'Game 9'!S38+'Game 10'!S38+'Game 11'!S38+'Game 12'!S38+'Game 13'!S38+'Game 14'!S38+'Game 15'!S38+'Game 16'!S38+'Game 17'!S38+'Game 18'!S38+'Game 19'!S38+'Game 20'!S38</f>
        <v>0</v>
      </c>
      <c r="S34" s="33">
        <f t="shared" si="7"/>
        <v>0.39805825242718446</v>
      </c>
      <c r="T34" s="38">
        <f t="shared" si="8"/>
        <v>11.546391752577321</v>
      </c>
      <c r="U34" s="30"/>
      <c r="AA34" s="16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ht="15.75" customHeight="1" x14ac:dyDescent="0.25">
      <c r="A35" s="12">
        <v>5</v>
      </c>
      <c r="B35" s="50"/>
      <c r="C35" s="110" t="s">
        <v>126</v>
      </c>
      <c r="D35" s="32">
        <f>+'Game 1'!D39+'Game 2'!D39+'Game 3'!D39+'Game 4'!D39+'Game 5'!D39+'Game 6'!D39+'Game 7'!D39+'Game 8'!D39+'Game 9'!D39+'Game 10'!D39+'Game 11'!D39+'Game 12'!D39+'Game 13'!D39+'Game 14'!D39+'Game 15'!D39+'Game 16'!D39+'Game 17'!D39+'Game 18'!D39+'Game 19'!D39+'Game 20'!D39</f>
        <v>11</v>
      </c>
      <c r="E35" s="32">
        <f>+'Game 1'!E39+'Game 2'!E39+'Game 3'!E39+'Game 4'!E39+'Game 5'!E39+'Game 6'!E39+'Game 7'!E39+'Game 8'!E39+'Game 9'!E39+'Game 10'!E39+'Game 11'!E39+'Game 12'!E39+'Game 13'!E39+'Game 14'!E39+'Game 15'!E39+'Game 16'!E39+'Game 17'!E39+'Game 18'!E39+'Game 19'!E39+'Game 20'!E39</f>
        <v>40.299999999999997</v>
      </c>
      <c r="F35" s="32">
        <f>+'Game 1'!F39+'Game 2'!F39+'Game 3'!F39+'Game 4'!F39+'Game 5'!F39+'Game 6'!F39+'Game 7'!F39+'Game 8'!F39+'Game 9'!F39+'Game 10'!F39+'Game 11'!F39+'Game 12'!F39+'Game 13'!F39+'Game 14'!F39+'Game 15'!F39+'Game 16'!F39+'Game 17'!F39+'Game 18'!F39+'Game 19'!F39+'Game 20'!F39</f>
        <v>52</v>
      </c>
      <c r="G35" s="32">
        <f>+'Game 1'!G39+'Game 2'!G39+'Game 3'!G39+'Game 4'!G39+'Game 5'!G39+'Game 6'!G39+'Game 7'!G39+'Game 8'!G39+'Game 9'!G39+'Game 10'!G39+'Game 11'!G39+'Game 12'!G39+'Game 13'!G39+'Game 14'!G39+'Game 15'!G39+'Game 16'!G39+'Game 17'!G39+'Game 18'!G39+'Game 19'!G39+'Game 20'!G39</f>
        <v>40</v>
      </c>
      <c r="H35" s="32">
        <f>+'Game 1'!H39+'Game 2'!H39+'Game 3'!H39+'Game 4'!H39+'Game 5'!H39+'Game 6'!H39+'Game 7'!H39+'Game 8'!H39+'Game 9'!H39+'Game 10'!H39+'Game 11'!H39+'Game 12'!H39+'Game 13'!H39+'Game 14'!H39+'Game 15'!H39+'Game 16'!H39+'Game 17'!H39+'Game 18'!H39+'Game 19'!H39+'Game 20'!H39</f>
        <v>215</v>
      </c>
      <c r="I35" s="32">
        <f>+'Game 1'!I39+'Game 2'!I39+'Game 3'!I39+'Game 4'!I39+'Game 5'!I39+'Game 6'!I39+'Game 7'!I39+'Game 8'!I39+'Game 9'!I39+'Game 10'!I39+'Game 11'!I39+'Game 12'!I39+'Game 13'!I39+'Game 14'!I39+'Game 15'!I39+'Game 16'!I39+'Game 17'!I39+'Game 18'!I39+'Game 19'!I39+'Game 20'!I39</f>
        <v>59</v>
      </c>
      <c r="J35" s="32">
        <f>+'Game 1'!J39+'Game 2'!J39+'Game 3'!J39+'Game 4'!J39+'Game 5'!J39+'Game 6'!J39+'Game 7'!J39+'Game 8'!J39+'Game 9'!J39+'Game 10'!J39+'Game 11'!J39+'Game 12'!J39+'Game 13'!J39+'Game 14'!J39+'Game 15'!J39+'Game 16'!J39+'Game 17'!J39+'Game 18'!J39+'Game 19'!J39+'Game 20'!J39</f>
        <v>5</v>
      </c>
      <c r="K35" s="32">
        <f>+'Game 1'!K39+'Game 2'!K39+'Game 3'!K39+'Game 4'!K39+'Game 5'!K39+'Game 6'!K39+'Game 7'!K39+'Game 8'!K39+'Game 9'!K39+'Game 10'!K39+'Game 11'!K39+'Game 12'!K39+'Game 13'!K39+'Game 14'!K39+'Game 15'!K39+'Game 16'!K39+'Game 17'!K39+'Game 18'!K39+'Game 19'!K39+'Game 20'!K39</f>
        <v>12</v>
      </c>
      <c r="L35" s="32">
        <f>+'Game 1'!L39+'Game 2'!L39+'Game 3'!L39+'Game 4'!L39+'Game 5'!L39+'Game 6'!L39+'Game 7'!L39+'Game 8'!L39+'Game 9'!L39+'Game 10'!L39+'Game 11'!L39+'Game 12'!L39+'Game 13'!L39+'Game 14'!L39+'Game 15'!L39+'Game 16'!L39+'Game 17'!L39+'Game 18'!L39+'Game 19'!L39+'Game 20'!L39</f>
        <v>2</v>
      </c>
      <c r="M35" s="32">
        <f>+'Game 1'!M39+'Game 2'!M39+'Game 3'!M39+'Game 4'!M39+'Game 5'!M39+'Game 6'!M39+'Game 7'!M39+'Game 8'!M39+'Game 9'!M39+'Game 10'!M39+'Game 11'!M39+'Game 12'!M39+'Game 13'!M39+'Game 14'!M39+'Game 15'!M39+'Game 16'!M39+'Game 17'!M39+'Game 18'!M39+'Game 19'!M39+'Game 20'!M39</f>
        <v>0</v>
      </c>
      <c r="N35" s="32">
        <f>+'Game 1'!N39+'Game 2'!N39+'Game 3'!N39+'Game 4'!N39+'Game 5'!N39+'Game 6'!N39+'Game 7'!N39+'Game 8'!N39+'Game 9'!N39+'Game 10'!N39+'Game 11'!N39+'Game 12'!N39+'Game 13'!N39+'Game 14'!N39+'Game 15'!N39+'Game 16'!N39+'Game 17'!N39+'Game 18'!N39+'Game 19'!N39+'Game 20'!N39</f>
        <v>23</v>
      </c>
      <c r="O35" s="32">
        <f>+'Game 1'!O39+'Game 2'!O39+'Game 3'!O39+'Game 4'!O39+'Game 5'!O39+'Game 6'!O39+'Game 7'!O39+'Game 8'!O39+'Game 9'!O39+'Game 10'!O39+'Game 11'!O39+'Game 12'!O39+'Game 13'!O39+'Game 14'!O39+'Game 15'!O39+'Game 16'!O39+'Game 17'!O39+'Game 18'!O39+'Game 19'!O39+'Game 20'!O39</f>
        <v>2</v>
      </c>
      <c r="P35" s="32">
        <f>+'Game 1'!P39+'Game 2'!P39+'Game 3'!P39+'Game 4'!P39+'Game 5'!P39+'Game 6'!P39+'Game 7'!P39+'Game 8'!P39+'Game 9'!P39+'Game 10'!P39+'Game 11'!P39+'Game 12'!P39+'Game 13'!P39+'Game 14'!P39+'Game 15'!P39+'Game 16'!P39+'Game 17'!P39+'Game 18'!P39+'Game 19'!P39+'Game 20'!P39</f>
        <v>5</v>
      </c>
      <c r="Q35" s="32">
        <f>+'Game 1'!Q39+'Game 2'!Q39+'Game 3'!Q39+'Game 4'!Q39+'Game 5'!Q39+'Game 6'!Q39+'Game 7'!Q39+'Game 8'!Q39+'Game 9'!Q39+'Game 10'!Q39+'Game 11'!Q39+'Game 12'!Q39+'Game 13'!Q39+'Game 14'!Q39+'Game 15'!Q39+'Game 16'!Q39+'Game 17'!Q39+'Game 18'!Q39+'Game 19'!Q39+'Game 20'!Q39</f>
        <v>1</v>
      </c>
      <c r="R35" s="32">
        <f>+'Game 1'!R39+'Game 2'!R39+'Game 3'!R39+'Game 4'!R39+'Game 5'!R39+'Game 6'!R39+'Game 7'!R39+'Game 8'!R39+'Game 9'!R39+'Game 10'!R39+'Game 11'!R39+'Game 12'!R39+'Game 13'!R39+'Game 14'!R39+'Game 15'!R39+'Game 16'!R39+'Game 17'!R39+'Game 18'!R39+'Game 19'!R39+'Game 20'!R39</f>
        <v>0</v>
      </c>
      <c r="S35" s="33">
        <f t="shared" si="7"/>
        <v>0.29353233830845771</v>
      </c>
      <c r="T35" s="38">
        <f t="shared" si="8"/>
        <v>6.9478908188585606</v>
      </c>
      <c r="U35" s="30"/>
      <c r="AA35" s="16" t="s">
        <v>83</v>
      </c>
      <c r="AB35" s="94" t="s">
        <v>98</v>
      </c>
      <c r="AC35" s="95"/>
      <c r="AD35" s="95"/>
      <c r="AE35" s="95"/>
      <c r="AF35" s="95"/>
      <c r="AG35" s="95"/>
      <c r="AH35" s="95"/>
      <c r="AI35" s="95"/>
      <c r="AJ35" s="95"/>
      <c r="AK35" s="96"/>
    </row>
    <row r="36" spans="1:37" ht="15.6" x14ac:dyDescent="0.25">
      <c r="A36" s="12">
        <v>6</v>
      </c>
      <c r="B36" s="50"/>
      <c r="C36" s="110" t="s">
        <v>158</v>
      </c>
      <c r="D36" s="32">
        <f>+'Game 1'!D40+'Game 2'!D40+'Game 3'!D40+'Game 4'!D40+'Game 5'!D40+'Game 6'!D40+'Game 7'!D40+'Game 8'!D40+'Game 9'!D40+'Game 10'!D40+'Game 11'!D40+'Game 12'!D40+'Game 13'!D40+'Game 14'!D40+'Game 15'!D40+'Game 16'!D40+'Game 17'!D40+'Game 18'!D40+'Game 19'!D40+'Game 20'!D40</f>
        <v>2</v>
      </c>
      <c r="E36" s="36">
        <f>+'Game 1'!E40+'Game 2'!E40+'Game 3'!E40+'Game 4'!E40+'Game 5'!E40+'Game 6'!E40+'Game 7'!E40+'Game 8'!E40+'Game 9'!E40+'Game 10'!E40+'Game 11'!E40+'Game 12'!E40+'Game 13'!E40+'Game 14'!E40+'Game 15'!E40+'Game 16'!E40+'Game 17'!E40+'Game 18'!E40+'Game 19'!E40+'Game 20'!E40</f>
        <v>7.3</v>
      </c>
      <c r="F36" s="69">
        <f>+'Game 1'!F40+'Game 2'!F40+'Game 3'!F40+'Game 4'!F40+'Game 5'!F40+'Game 6'!F40+'Game 7'!F40+'Game 8'!F40+'Game 9'!F40+'Game 10'!F40+'Game 11'!F40+'Game 12'!F40+'Game 13'!F40+'Game 14'!F40+'Game 15'!F40+'Game 16'!F40+'Game 17'!F40+'Game 18'!F40+'Game 19'!F40+'Game 20'!F40</f>
        <v>17</v>
      </c>
      <c r="G36" s="69">
        <f>+'Game 1'!G40+'Game 2'!G40+'Game 3'!G40+'Game 4'!G40+'Game 5'!G40+'Game 6'!G40+'Game 7'!G40+'Game 8'!G40+'Game 9'!G40+'Game 10'!G40+'Game 11'!G40+'Game 12'!G40+'Game 13'!G40+'Game 14'!G40+'Game 15'!G40+'Game 16'!G40+'Game 17'!G40+'Game 18'!G40+'Game 19'!G40+'Game 20'!G40</f>
        <v>13</v>
      </c>
      <c r="H36" s="69">
        <f>+'Game 1'!H40+'Game 2'!H40+'Game 3'!H40+'Game 4'!H40+'Game 5'!H40+'Game 6'!H40+'Game 7'!H40+'Game 8'!H40+'Game 9'!H40+'Game 10'!H40+'Game 11'!H40+'Game 12'!H40+'Game 13'!H40+'Game 14'!H40+'Game 15'!H40+'Game 16'!H40+'Game 17'!H40+'Game 18'!H40+'Game 19'!H40+'Game 20'!H40</f>
        <v>45</v>
      </c>
      <c r="I36" s="69">
        <f>+'Game 1'!I40+'Game 2'!I40+'Game 3'!I40+'Game 4'!I40+'Game 5'!I40+'Game 6'!I40+'Game 7'!I40+'Game 8'!I40+'Game 9'!I40+'Game 10'!I40+'Game 11'!I40+'Game 12'!I40+'Game 13'!I40+'Game 14'!I40+'Game 15'!I40+'Game 16'!I40+'Game 17'!I40+'Game 18'!I40+'Game 19'!I40+'Game 20'!I40</f>
        <v>16</v>
      </c>
      <c r="J36" s="69">
        <f>+'Game 1'!J40+'Game 2'!J40+'Game 3'!J40+'Game 4'!J40+'Game 5'!J40+'Game 6'!J40+'Game 7'!J40+'Game 8'!J40+'Game 9'!J40+'Game 10'!J40+'Game 11'!J40+'Game 12'!J40+'Game 13'!J40+'Game 14'!J40+'Game 15'!J40+'Game 16'!J40+'Game 17'!J40+'Game 18'!J40+'Game 19'!J40+'Game 20'!J40</f>
        <v>2</v>
      </c>
      <c r="K36" s="69">
        <f>+'Game 1'!K40+'Game 2'!K40+'Game 3'!K40+'Game 4'!K40+'Game 5'!K40+'Game 6'!K40+'Game 7'!K40+'Game 8'!K40+'Game 9'!K40+'Game 10'!K40+'Game 11'!K40+'Game 12'!K40+'Game 13'!K40+'Game 14'!K40+'Game 15'!K40+'Game 16'!K40+'Game 17'!K40+'Game 18'!K40+'Game 19'!K40+'Game 20'!K40</f>
        <v>5</v>
      </c>
      <c r="L36" s="69">
        <f>+'Game 1'!L40+'Game 2'!L40+'Game 3'!L40+'Game 4'!L40+'Game 5'!L40+'Game 6'!L40+'Game 7'!L40+'Game 8'!L40+'Game 9'!L40+'Game 10'!L40+'Game 11'!L40+'Game 12'!L40+'Game 13'!L40+'Game 14'!L40+'Game 15'!L40+'Game 16'!L40+'Game 17'!L40+'Game 18'!L40+'Game 19'!L40+'Game 20'!L40</f>
        <v>0</v>
      </c>
      <c r="M36" s="69">
        <f>+'Game 1'!M40+'Game 2'!M40+'Game 3'!M40+'Game 4'!M40+'Game 5'!M40+'Game 6'!M40+'Game 7'!M40+'Game 8'!M40+'Game 9'!M40+'Game 10'!M40+'Game 11'!M40+'Game 12'!M40+'Game 13'!M40+'Game 14'!M40+'Game 15'!M40+'Game 16'!M40+'Game 17'!M40+'Game 18'!M40+'Game 19'!M40+'Game 20'!M40</f>
        <v>0</v>
      </c>
      <c r="N36" s="69">
        <f>+'Game 1'!N40+'Game 2'!N40+'Game 3'!N40+'Game 4'!N40+'Game 5'!N40+'Game 6'!N40+'Game 7'!N40+'Game 8'!N40+'Game 9'!N40+'Game 10'!N40+'Game 11'!N40+'Game 12'!N40+'Game 13'!N40+'Game 14'!N40+'Game 15'!N40+'Game 16'!N40+'Game 17'!N40+'Game 18'!N40+'Game 19'!N40+'Game 20'!N40</f>
        <v>3</v>
      </c>
      <c r="O36" s="69">
        <f>+'Game 1'!O40+'Game 2'!O40+'Game 3'!O40+'Game 4'!O40+'Game 5'!O40+'Game 6'!O40+'Game 7'!O40+'Game 8'!O40+'Game 9'!O40+'Game 10'!O40+'Game 11'!O40+'Game 12'!O40+'Game 13'!O40+'Game 14'!O40+'Game 15'!O40+'Game 16'!O40+'Game 17'!O40+'Game 18'!O40+'Game 19'!O40+'Game 20'!O40</f>
        <v>0</v>
      </c>
      <c r="P36" s="69">
        <f>+'Game 1'!P40+'Game 2'!P40+'Game 3'!P40+'Game 4'!P40+'Game 5'!P40+'Game 6'!P40+'Game 7'!P40+'Game 8'!P40+'Game 9'!P40+'Game 10'!P40+'Game 11'!P40+'Game 12'!P40+'Game 13'!P40+'Game 14'!P40+'Game 15'!P40+'Game 16'!P40+'Game 17'!P40+'Game 18'!P40+'Game 19'!P40+'Game 20'!P40</f>
        <v>2</v>
      </c>
      <c r="Q36" s="69">
        <f>+'Game 1'!Q40+'Game 2'!Q40+'Game 3'!Q40+'Game 4'!Q40+'Game 5'!Q40+'Game 6'!Q40+'Game 7'!Q40+'Game 8'!Q40+'Game 9'!Q40+'Game 10'!Q40+'Game 11'!Q40+'Game 12'!Q40+'Game 13'!Q40+'Game 14'!Q40+'Game 15'!Q40+'Game 16'!Q40+'Game 17'!Q40+'Game 18'!Q40+'Game 19'!Q40+'Game 20'!Q40</f>
        <v>0</v>
      </c>
      <c r="R36" s="69">
        <f>+'Game 1'!R40+'Game 2'!R40+'Game 3'!R40+'Game 4'!R40+'Game 5'!R40+'Game 6'!R40+'Game 7'!R40+'Game 8'!R40+'Game 9'!R40+'Game 10'!R40+'Game 11'!R40+'Game 12'!R40+'Game 13'!R40+'Game 14'!R40+'Game 15'!R40+'Game 16'!R40+'Game 17'!R40+'Game 18'!R40+'Game 19'!R40+'Game 20'!R40</f>
        <v>0</v>
      </c>
      <c r="S36" s="33">
        <f t="shared" si="7"/>
        <v>0.4</v>
      </c>
      <c r="T36" s="38">
        <f t="shared" si="8"/>
        <v>12.465753424657535</v>
      </c>
      <c r="AA36" s="16"/>
      <c r="AB36" s="82" t="s">
        <v>99</v>
      </c>
      <c r="AC36" s="83"/>
      <c r="AD36" s="83"/>
      <c r="AE36" s="83"/>
      <c r="AF36" s="83"/>
      <c r="AG36" s="83"/>
      <c r="AH36" s="83"/>
      <c r="AI36" s="83"/>
      <c r="AJ36" s="83"/>
      <c r="AK36" s="84"/>
    </row>
    <row r="37" spans="1:37" ht="15.6" x14ac:dyDescent="0.25">
      <c r="B37" s="43"/>
      <c r="C37" s="42" t="s">
        <v>96</v>
      </c>
      <c r="D37" s="44"/>
      <c r="E37" s="111">
        <f>SUM(E31:E36)</f>
        <v>109.3</v>
      </c>
      <c r="F37" s="112">
        <f t="shared" ref="F37:R37" si="9">SUM(F31:F36)</f>
        <v>188</v>
      </c>
      <c r="G37" s="112">
        <f t="shared" si="9"/>
        <v>138</v>
      </c>
      <c r="H37" s="112">
        <f t="shared" si="9"/>
        <v>642</v>
      </c>
      <c r="I37" s="112">
        <f t="shared" si="9"/>
        <v>191</v>
      </c>
      <c r="J37" s="112">
        <f t="shared" si="9"/>
        <v>18</v>
      </c>
      <c r="K37" s="112">
        <f t="shared" si="9"/>
        <v>51</v>
      </c>
      <c r="L37" s="112">
        <f t="shared" si="9"/>
        <v>6</v>
      </c>
      <c r="M37" s="112">
        <f t="shared" si="9"/>
        <v>2</v>
      </c>
      <c r="N37" s="112">
        <f t="shared" si="9"/>
        <v>59</v>
      </c>
      <c r="O37" s="112">
        <f t="shared" si="9"/>
        <v>3</v>
      </c>
      <c r="P37" s="112">
        <f t="shared" si="9"/>
        <v>17</v>
      </c>
      <c r="Q37" s="112">
        <f t="shared" si="9"/>
        <v>3</v>
      </c>
      <c r="R37" s="112">
        <f t="shared" si="9"/>
        <v>0</v>
      </c>
      <c r="S37" s="41">
        <f t="shared" si="7"/>
        <v>0.32761578044596912</v>
      </c>
      <c r="T37" s="46">
        <f t="shared" si="6"/>
        <v>8.8380603842634944</v>
      </c>
      <c r="AA37" s="16"/>
      <c r="AB37" s="86"/>
      <c r="AC37" s="86"/>
      <c r="AD37" s="86"/>
      <c r="AE37" s="86"/>
      <c r="AF37" s="86"/>
      <c r="AG37" s="86"/>
      <c r="AH37" s="86"/>
      <c r="AI37" s="86"/>
      <c r="AJ37" s="86"/>
      <c r="AK37" s="86"/>
    </row>
    <row r="38" spans="1:37" ht="15.6" x14ac:dyDescent="0.25">
      <c r="AA38" s="16" t="s">
        <v>84</v>
      </c>
      <c r="AB38" s="94" t="s">
        <v>108</v>
      </c>
      <c r="AC38" s="95"/>
      <c r="AD38" s="95"/>
      <c r="AE38" s="95"/>
      <c r="AF38" s="95"/>
      <c r="AG38" s="95"/>
      <c r="AH38" s="95"/>
      <c r="AI38" s="95"/>
      <c r="AJ38" s="95"/>
      <c r="AK38" s="96"/>
    </row>
    <row r="39" spans="1:37" ht="15.6" x14ac:dyDescent="0.25">
      <c r="AA39" s="16"/>
      <c r="AB39" s="82" t="s">
        <v>101</v>
      </c>
      <c r="AC39" s="83"/>
      <c r="AD39" s="83"/>
      <c r="AE39" s="83"/>
      <c r="AF39" s="83"/>
      <c r="AG39" s="83"/>
      <c r="AH39" s="83"/>
      <c r="AI39" s="83"/>
      <c r="AJ39" s="83"/>
      <c r="AK39" s="84"/>
    </row>
    <row r="40" spans="1:37" ht="15.6" x14ac:dyDescent="0.25">
      <c r="AA40" s="16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ht="15.6" x14ac:dyDescent="0.25">
      <c r="AA41" s="16" t="s">
        <v>85</v>
      </c>
      <c r="AB41" s="94"/>
      <c r="AC41" s="95"/>
      <c r="AD41" s="95"/>
      <c r="AE41" s="95"/>
      <c r="AF41" s="95"/>
      <c r="AG41" s="95"/>
      <c r="AH41" s="95"/>
      <c r="AI41" s="95"/>
      <c r="AJ41" s="95"/>
      <c r="AK41" s="96"/>
    </row>
    <row r="42" spans="1:37" ht="15.6" x14ac:dyDescent="0.25">
      <c r="AA42" s="16"/>
      <c r="AB42" s="97" t="s">
        <v>102</v>
      </c>
      <c r="AC42" s="98"/>
      <c r="AD42" s="98"/>
      <c r="AE42" s="98"/>
      <c r="AF42" s="98"/>
      <c r="AG42" s="98"/>
      <c r="AH42" s="98"/>
      <c r="AI42" s="98"/>
      <c r="AJ42" s="98"/>
      <c r="AK42" s="99"/>
    </row>
    <row r="43" spans="1:37" ht="15.6" x14ac:dyDescent="0.25">
      <c r="AA43" s="16"/>
      <c r="AB43" s="82" t="s">
        <v>100</v>
      </c>
      <c r="AC43" s="83"/>
      <c r="AD43" s="83"/>
      <c r="AE43" s="83"/>
      <c r="AF43" s="83"/>
      <c r="AG43" s="83"/>
      <c r="AH43" s="83"/>
      <c r="AI43" s="83"/>
      <c r="AJ43" s="83"/>
      <c r="AK43" s="84"/>
    </row>
    <row r="44" spans="1:37" ht="15.6" x14ac:dyDescent="0.25">
      <c r="AA44" s="16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ht="15.6" x14ac:dyDescent="0.25">
      <c r="AA45" s="16" t="s">
        <v>87</v>
      </c>
      <c r="AB45" s="94" t="s">
        <v>86</v>
      </c>
      <c r="AC45" s="95"/>
      <c r="AD45" s="95"/>
      <c r="AE45" s="95"/>
      <c r="AF45" s="95"/>
      <c r="AG45" s="95"/>
      <c r="AH45" s="95"/>
      <c r="AI45" s="95"/>
      <c r="AJ45" s="95"/>
      <c r="AK45" s="96"/>
    </row>
    <row r="46" spans="1:37" ht="15.6" x14ac:dyDescent="0.25">
      <c r="AA46" s="16"/>
      <c r="AB46" s="97" t="s">
        <v>109</v>
      </c>
      <c r="AC46" s="98"/>
      <c r="AD46" s="98"/>
      <c r="AE46" s="98"/>
      <c r="AF46" s="98"/>
      <c r="AG46" s="98"/>
      <c r="AH46" s="98"/>
      <c r="AI46" s="98"/>
      <c r="AJ46" s="98"/>
      <c r="AK46" s="99"/>
    </row>
    <row r="47" spans="1:37" ht="15.6" x14ac:dyDescent="0.25">
      <c r="AA47" s="16"/>
      <c r="AB47" s="82" t="s">
        <v>110</v>
      </c>
      <c r="AC47" s="83"/>
      <c r="AD47" s="83"/>
      <c r="AE47" s="83"/>
      <c r="AF47" s="83"/>
      <c r="AG47" s="83"/>
      <c r="AH47" s="83"/>
      <c r="AI47" s="83"/>
      <c r="AJ47" s="83"/>
      <c r="AK47" s="84"/>
    </row>
    <row r="48" spans="1:37" ht="15.6" x14ac:dyDescent="0.25">
      <c r="AA48" s="16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27:37" ht="15.6" x14ac:dyDescent="0.25">
      <c r="AA49" s="16" t="s">
        <v>88</v>
      </c>
      <c r="AB49" s="85" t="s">
        <v>97</v>
      </c>
      <c r="AC49" s="86"/>
      <c r="AD49" s="86"/>
      <c r="AE49" s="86"/>
      <c r="AF49" s="86"/>
      <c r="AG49" s="86"/>
      <c r="AH49" s="86"/>
      <c r="AI49" s="86"/>
      <c r="AJ49" s="86"/>
      <c r="AK49" s="87"/>
    </row>
  </sheetData>
  <mergeCells count="17">
    <mergeCell ref="AB49:AK49"/>
    <mergeCell ref="AB32:AF33"/>
    <mergeCell ref="AB35:AK35"/>
    <mergeCell ref="AB36:AK36"/>
    <mergeCell ref="AB37:AK37"/>
    <mergeCell ref="AB38:AK38"/>
    <mergeCell ref="AB39:AK39"/>
    <mergeCell ref="AB41:AK41"/>
    <mergeCell ref="AB42:AK42"/>
    <mergeCell ref="AB43:AK43"/>
    <mergeCell ref="AB45:AK45"/>
    <mergeCell ref="AB46:AK46"/>
    <mergeCell ref="B2:C3"/>
    <mergeCell ref="AA6:AE7"/>
    <mergeCell ref="AA9:AB9"/>
    <mergeCell ref="AD9:AE9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41812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137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137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9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144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159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2</v>
      </c>
      <c r="F13" s="34">
        <f>E13-M13-P13-Q13-R13</f>
        <v>2</v>
      </c>
      <c r="G13" s="45"/>
      <c r="H13" s="53">
        <f t="shared" ref="H13:H32" si="0">SUM(I13:L13)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2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1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1</v>
      </c>
      <c r="I19" s="45">
        <v>1</v>
      </c>
      <c r="J19" s="45"/>
      <c r="K19" s="45"/>
      <c r="L19" s="45"/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34">
        <f t="shared" si="3"/>
        <v>1</v>
      </c>
      <c r="W19" s="47">
        <f t="shared" si="4"/>
        <v>0.5</v>
      </c>
      <c r="X19" s="47">
        <f t="shared" si="1"/>
        <v>0.5</v>
      </c>
      <c r="Y19" s="47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/>
      <c r="E20" s="45"/>
      <c r="F20" s="34">
        <f t="shared" si="2"/>
        <v>0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4">
        <f t="shared" si="3"/>
        <v>0</v>
      </c>
      <c r="W20" s="47" t="e">
        <f t="shared" si="4"/>
        <v>#DIV/0!</v>
      </c>
      <c r="X20" s="47" t="e">
        <f t="shared" si="1"/>
        <v>#DIV/0!</v>
      </c>
      <c r="Y20" s="47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>
        <v>2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1</v>
      </c>
      <c r="F25" s="34">
        <f t="shared" si="2"/>
        <v>1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4</v>
      </c>
      <c r="F39" s="45">
        <v>7</v>
      </c>
      <c r="G39" s="45">
        <v>5</v>
      </c>
      <c r="H39" s="45">
        <v>23</v>
      </c>
      <c r="I39" s="45">
        <v>6</v>
      </c>
      <c r="J39" s="45"/>
      <c r="K39" s="45">
        <v>2</v>
      </c>
      <c r="L39" s="45"/>
      <c r="M39" s="45"/>
      <c r="N39" s="45">
        <v>1</v>
      </c>
      <c r="O39" s="45"/>
      <c r="P39" s="45">
        <v>1</v>
      </c>
      <c r="Q39" s="45"/>
      <c r="R39" s="45"/>
      <c r="S39" s="45"/>
      <c r="T39" s="47">
        <f t="shared" si="6"/>
        <v>0.2857142857142857</v>
      </c>
      <c r="U39" s="49">
        <f>G39/E39*7</f>
        <v>8.75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0</v>
      </c>
      <c r="H42" s="54">
        <v>7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41831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 t="s">
        <v>154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131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131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10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153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160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/>
      <c r="H13" s="53">
        <f t="shared" ref="H13:H32" si="0">SUM(I13:L13)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2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1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1</v>
      </c>
      <c r="G19" s="45">
        <v>1</v>
      </c>
      <c r="H19" s="53">
        <f t="shared" si="0"/>
        <v>1</v>
      </c>
      <c r="I19" s="45">
        <v>1</v>
      </c>
      <c r="J19" s="45"/>
      <c r="K19" s="45"/>
      <c r="L19" s="45"/>
      <c r="M19" s="45">
        <v>1</v>
      </c>
      <c r="N19" s="45"/>
      <c r="O19" s="45"/>
      <c r="P19" s="45"/>
      <c r="Q19" s="45"/>
      <c r="R19" s="45"/>
      <c r="S19" s="45"/>
      <c r="T19" s="45"/>
      <c r="U19" s="45"/>
      <c r="V19" s="34">
        <f t="shared" si="3"/>
        <v>1</v>
      </c>
      <c r="W19" s="47">
        <f t="shared" si="4"/>
        <v>1</v>
      </c>
      <c r="X19" s="47">
        <f t="shared" si="1"/>
        <v>1</v>
      </c>
      <c r="Y19" s="47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1</v>
      </c>
      <c r="G22" s="45"/>
      <c r="H22" s="53">
        <f t="shared" si="0"/>
        <v>1</v>
      </c>
      <c r="I22" s="45">
        <v>1</v>
      </c>
      <c r="J22" s="45"/>
      <c r="K22" s="45"/>
      <c r="L22" s="45"/>
      <c r="M22" s="45">
        <v>1</v>
      </c>
      <c r="N22" s="45"/>
      <c r="O22" s="45"/>
      <c r="P22" s="45"/>
      <c r="Q22" s="45"/>
      <c r="R22" s="45"/>
      <c r="S22" s="45"/>
      <c r="T22" s="45"/>
      <c r="U22" s="45">
        <v>1</v>
      </c>
      <c r="V22" s="34">
        <f t="shared" si="3"/>
        <v>1</v>
      </c>
      <c r="W22" s="47">
        <f t="shared" si="4"/>
        <v>1</v>
      </c>
      <c r="X22" s="47">
        <f t="shared" si="1"/>
        <v>1</v>
      </c>
      <c r="Y22" s="47">
        <f t="shared" si="5"/>
        <v>1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2</v>
      </c>
      <c r="F24" s="34">
        <f t="shared" si="2"/>
        <v>1</v>
      </c>
      <c r="G24" s="45"/>
      <c r="H24" s="53">
        <f t="shared" si="0"/>
        <v>0</v>
      </c>
      <c r="I24" s="45"/>
      <c r="J24" s="45"/>
      <c r="K24" s="45"/>
      <c r="L24" s="45"/>
      <c r="M24" s="45">
        <v>1</v>
      </c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>
        <f t="shared" si="4"/>
        <v>0</v>
      </c>
      <c r="X24" s="47">
        <f t="shared" si="1"/>
        <v>0.5</v>
      </c>
      <c r="Y24" s="47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2.2999999999999998</v>
      </c>
      <c r="F35" s="45">
        <v>12</v>
      </c>
      <c r="G35" s="45">
        <v>2</v>
      </c>
      <c r="H35" s="45">
        <v>20</v>
      </c>
      <c r="I35" s="45">
        <v>11</v>
      </c>
      <c r="J35" s="45">
        <v>3</v>
      </c>
      <c r="K35" s="45">
        <v>1</v>
      </c>
      <c r="L35" s="45"/>
      <c r="M35" s="45"/>
      <c r="N35" s="45">
        <v>1</v>
      </c>
      <c r="O35" s="45"/>
      <c r="P35" s="45">
        <v>1</v>
      </c>
      <c r="Q35" s="45"/>
      <c r="R35" s="45"/>
      <c r="S35" s="45"/>
      <c r="T35" s="47">
        <f>I35/(H35-K35-L35-M35)</f>
        <v>0.57894736842105265</v>
      </c>
      <c r="U35" s="49">
        <f>G35/E35*7</f>
        <v>6.0869565217391308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2.7</v>
      </c>
      <c r="F38" s="45">
        <v>2</v>
      </c>
      <c r="G38" s="45">
        <v>2</v>
      </c>
      <c r="H38" s="45">
        <v>16</v>
      </c>
      <c r="I38" s="45">
        <v>5</v>
      </c>
      <c r="J38" s="45"/>
      <c r="K38" s="45">
        <v>1</v>
      </c>
      <c r="L38" s="45"/>
      <c r="M38" s="45"/>
      <c r="N38" s="45">
        <v>1</v>
      </c>
      <c r="O38" s="45"/>
      <c r="P38" s="45"/>
      <c r="Q38" s="45"/>
      <c r="R38" s="45"/>
      <c r="S38" s="45"/>
      <c r="T38" s="47">
        <f t="shared" si="6"/>
        <v>0.33333333333333331</v>
      </c>
      <c r="U38" s="49">
        <f>G38/E38*7</f>
        <v>5.1851851851851851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1</v>
      </c>
      <c r="H42" s="54">
        <v>15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41833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149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149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144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161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/>
      <c r="H13" s="53">
        <f t="shared" ref="H13:H32" si="0">SUM(I13:L13)</f>
        <v>1</v>
      </c>
      <c r="I13" s="45">
        <v>1</v>
      </c>
      <c r="J13" s="45"/>
      <c r="K13" s="45"/>
      <c r="L13" s="45"/>
      <c r="M13" s="45"/>
      <c r="N13" s="45"/>
      <c r="O13" s="45"/>
      <c r="P13" s="45"/>
      <c r="Q13" s="45"/>
      <c r="R13" s="45"/>
      <c r="S13" s="45">
        <v>1</v>
      </c>
      <c r="T13" s="45"/>
      <c r="U13" s="45"/>
      <c r="V13" s="34">
        <f>I13+2*J13+3*K13+4*L13</f>
        <v>1</v>
      </c>
      <c r="W13" s="47">
        <f>(I13+(2*J13)+(3*K13)+(4*L13))/F13</f>
        <v>0.33333333333333331</v>
      </c>
      <c r="X13" s="47">
        <f>(H13+M13+P13)/(F13+M13+P13+R13)</f>
        <v>0.33333333333333331</v>
      </c>
      <c r="Y13" s="47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/>
      <c r="H16" s="53">
        <f t="shared" si="0"/>
        <v>1</v>
      </c>
      <c r="I16" s="45">
        <v>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1</v>
      </c>
      <c r="W16" s="47">
        <f>(I16+(2*J16)+(3*K16)+(4*L16))/F16</f>
        <v>0.5</v>
      </c>
      <c r="X16" s="47">
        <f t="shared" si="1"/>
        <v>0.5</v>
      </c>
      <c r="Y16" s="47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2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/>
      <c r="E19" s="45"/>
      <c r="F19" s="34">
        <f t="shared" si="2"/>
        <v>0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4">
        <f t="shared" si="3"/>
        <v>0</v>
      </c>
      <c r="W19" s="47" t="e">
        <f t="shared" si="4"/>
        <v>#DIV/0!</v>
      </c>
      <c r="X19" s="47" t="e">
        <f t="shared" si="1"/>
        <v>#DIV/0!</v>
      </c>
      <c r="Y19" s="47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>
        <v>1</v>
      </c>
      <c r="P20" s="45"/>
      <c r="Q20" s="45"/>
      <c r="R20" s="45"/>
      <c r="S20" s="45"/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1</v>
      </c>
      <c r="G21" s="45"/>
      <c r="H21" s="53">
        <f t="shared" si="0"/>
        <v>0</v>
      </c>
      <c r="I21" s="45"/>
      <c r="J21" s="45"/>
      <c r="K21" s="45"/>
      <c r="L21" s="45"/>
      <c r="M21" s="45">
        <v>1</v>
      </c>
      <c r="N21" s="45"/>
      <c r="O21" s="45"/>
      <c r="P21" s="45"/>
      <c r="Q21" s="45"/>
      <c r="R21" s="45"/>
      <c r="S21" s="45">
        <v>1</v>
      </c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0.5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1</v>
      </c>
      <c r="G22" s="45"/>
      <c r="H22" s="53">
        <f t="shared" si="0"/>
        <v>0</v>
      </c>
      <c r="I22" s="45"/>
      <c r="J22" s="45"/>
      <c r="K22" s="45"/>
      <c r="L22" s="45"/>
      <c r="M22" s="45">
        <v>1</v>
      </c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0.5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>
        <v>1</v>
      </c>
      <c r="E26" s="45">
        <v>2</v>
      </c>
      <c r="F26" s="34">
        <f t="shared" si="2"/>
        <v>2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>
        <v>1</v>
      </c>
      <c r="T26" s="45"/>
      <c r="U26" s="45"/>
      <c r="V26" s="34">
        <f t="shared" si="3"/>
        <v>0</v>
      </c>
      <c r="W26" s="47">
        <f t="shared" si="4"/>
        <v>0</v>
      </c>
      <c r="X26" s="47">
        <f t="shared" si="1"/>
        <v>0</v>
      </c>
      <c r="Y26" s="47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4.3</v>
      </c>
      <c r="F39" s="45">
        <v>7</v>
      </c>
      <c r="G39" s="45">
        <v>7</v>
      </c>
      <c r="H39" s="45">
        <v>24</v>
      </c>
      <c r="I39" s="45">
        <v>11</v>
      </c>
      <c r="J39" s="45">
        <v>1</v>
      </c>
      <c r="K39" s="45">
        <v>0</v>
      </c>
      <c r="L39" s="45"/>
      <c r="M39" s="45"/>
      <c r="N39" s="45">
        <v>3</v>
      </c>
      <c r="O39" s="45"/>
      <c r="P39" s="45">
        <v>1</v>
      </c>
      <c r="Q39" s="45"/>
      <c r="R39" s="45"/>
      <c r="S39" s="45"/>
      <c r="T39" s="47">
        <f t="shared" si="6"/>
        <v>0.45833333333333331</v>
      </c>
      <c r="U39" s="49">
        <f>G39/E39*7</f>
        <v>11.395348837209303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0</v>
      </c>
      <c r="H42" s="54">
        <v>7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41838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143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163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143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12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162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164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/>
      <c r="H13" s="53">
        <f t="shared" ref="H13:H32" si="0">SUM(I13:L13)</f>
        <v>1</v>
      </c>
      <c r="I13" s="45"/>
      <c r="J13" s="45">
        <v>1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2</v>
      </c>
      <c r="W13" s="47">
        <f>(I13+(2*J13)+(3*K13)+(4*L13))/F13</f>
        <v>0.66666666666666663</v>
      </c>
      <c r="X13" s="47">
        <f>(H13+M13+P13)/(F13+M13+P13+R13)</f>
        <v>0.33333333333333331</v>
      </c>
      <c r="Y13" s="47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>
        <v>1</v>
      </c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0.33333333333333331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3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3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/>
      <c r="E16" s="45"/>
      <c r="F16" s="34">
        <f t="shared" si="2"/>
        <v>0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 t="e">
        <f>(I16+(2*J16)+(3*K16)+(4*L16))/F16</f>
        <v>#DIV/0!</v>
      </c>
      <c r="X16" s="47" t="e">
        <f t="shared" si="1"/>
        <v>#DIV/0!</v>
      </c>
      <c r="Y16" s="47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/>
      <c r="H17" s="53">
        <f t="shared" si="0"/>
        <v>1</v>
      </c>
      <c r="I17" s="45">
        <v>1</v>
      </c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1</v>
      </c>
      <c r="W17" s="47">
        <f t="shared" ref="W17:W32" si="4">(I17+(2*J17)+(3*K17)+(4*L17))/F17</f>
        <v>0.5</v>
      </c>
      <c r="X17" s="47">
        <f t="shared" si="1"/>
        <v>0.5</v>
      </c>
      <c r="Y17" s="47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/>
      <c r="H18" s="53">
        <f t="shared" si="0"/>
        <v>1</v>
      </c>
      <c r="I18" s="45"/>
      <c r="J18" s="45">
        <v>1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2</v>
      </c>
      <c r="W18" s="47">
        <f t="shared" si="4"/>
        <v>0.66666666666666663</v>
      </c>
      <c r="X18" s="47">
        <f t="shared" si="1"/>
        <v>0.33333333333333331</v>
      </c>
      <c r="Y18" s="47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3</v>
      </c>
      <c r="F19" s="34">
        <f t="shared" si="2"/>
        <v>3</v>
      </c>
      <c r="G19" s="45"/>
      <c r="H19" s="53">
        <f t="shared" si="0"/>
        <v>1</v>
      </c>
      <c r="I19" s="45">
        <v>1</v>
      </c>
      <c r="J19" s="45"/>
      <c r="K19" s="45"/>
      <c r="L19" s="45"/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34">
        <f t="shared" si="3"/>
        <v>1</v>
      </c>
      <c r="W19" s="47">
        <f t="shared" si="4"/>
        <v>0.33333333333333331</v>
      </c>
      <c r="X19" s="47">
        <f t="shared" si="1"/>
        <v>0.33333333333333331</v>
      </c>
      <c r="Y19" s="47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3</v>
      </c>
      <c r="F22" s="34">
        <f t="shared" si="2"/>
        <v>3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>
        <v>2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1</v>
      </c>
      <c r="F25" s="34">
        <f t="shared" si="2"/>
        <v>1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2</v>
      </c>
      <c r="F27" s="34">
        <f t="shared" si="2"/>
        <v>2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>
        <f t="shared" si="4"/>
        <v>0</v>
      </c>
      <c r="X27" s="47">
        <f t="shared" si="1"/>
        <v>0</v>
      </c>
      <c r="Y27" s="47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7</v>
      </c>
      <c r="F35" s="45">
        <v>3</v>
      </c>
      <c r="G35" s="45">
        <v>3</v>
      </c>
      <c r="H35" s="45">
        <v>31</v>
      </c>
      <c r="I35" s="45">
        <v>7</v>
      </c>
      <c r="J35" s="45">
        <v>1</v>
      </c>
      <c r="K35" s="45">
        <v>3</v>
      </c>
      <c r="L35" s="45"/>
      <c r="M35" s="45"/>
      <c r="N35" s="45">
        <v>3</v>
      </c>
      <c r="O35" s="45"/>
      <c r="P35" s="45">
        <v>1</v>
      </c>
      <c r="Q35" s="45">
        <v>1</v>
      </c>
      <c r="R35" s="45"/>
      <c r="S35" s="45"/>
      <c r="T35" s="47">
        <f>I35/(H35-K35-L35-M35)</f>
        <v>0.25</v>
      </c>
      <c r="U35" s="49">
        <f>G35/E35*7</f>
        <v>3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0</v>
      </c>
      <c r="H42" s="54">
        <v>3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41845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146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132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146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13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165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166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4</v>
      </c>
      <c r="G13" s="45"/>
      <c r="H13" s="53">
        <f t="shared" ref="H13:H32" si="0">SUM(I13:L13)</f>
        <v>3</v>
      </c>
      <c r="I13" s="45">
        <v>2</v>
      </c>
      <c r="J13" s="45">
        <v>1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4</v>
      </c>
      <c r="W13" s="47">
        <f>(I13+(2*J13)+(3*K13)+(4*L13))/F13</f>
        <v>1</v>
      </c>
      <c r="X13" s="47">
        <f>(H13+M13+P13)/(F13+M13+P13+R13)</f>
        <v>0.75</v>
      </c>
      <c r="Y13" s="47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3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4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>
        <v>1</v>
      </c>
      <c r="N15" s="45"/>
      <c r="O15" s="45"/>
      <c r="P15" s="45"/>
      <c r="Q15" s="45">
        <v>1</v>
      </c>
      <c r="R15" s="45"/>
      <c r="S15" s="45"/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0.33333333333333331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3</v>
      </c>
      <c r="F16" s="34">
        <f t="shared" si="2"/>
        <v>3</v>
      </c>
      <c r="G16" s="45"/>
      <c r="H16" s="53">
        <f t="shared" si="0"/>
        <v>1</v>
      </c>
      <c r="I16" s="45"/>
      <c r="J16" s="45"/>
      <c r="K16" s="45">
        <v>1</v>
      </c>
      <c r="L16" s="45"/>
      <c r="M16" s="45"/>
      <c r="N16" s="45"/>
      <c r="O16" s="45"/>
      <c r="P16" s="45"/>
      <c r="Q16" s="45"/>
      <c r="R16" s="45"/>
      <c r="S16" s="45">
        <v>1</v>
      </c>
      <c r="T16" s="45"/>
      <c r="U16" s="45">
        <v>2</v>
      </c>
      <c r="V16" s="34">
        <f>I16+2*J16+3*K16+4*L16</f>
        <v>3</v>
      </c>
      <c r="W16" s="47">
        <f>(I16+(2*J16)+(3*K16)+(4*L16))/F16</f>
        <v>1</v>
      </c>
      <c r="X16" s="47">
        <f t="shared" si="1"/>
        <v>0.33333333333333331</v>
      </c>
      <c r="Y16" s="47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/>
      <c r="H17" s="53">
        <f t="shared" si="0"/>
        <v>1</v>
      </c>
      <c r="I17" s="45">
        <v>1</v>
      </c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1</v>
      </c>
      <c r="W17" s="47">
        <f t="shared" ref="W17:W32" si="4">(I17+(2*J17)+(3*K17)+(4*L17))/F17</f>
        <v>0.5</v>
      </c>
      <c r="X17" s="47">
        <f t="shared" si="1"/>
        <v>0.5</v>
      </c>
      <c r="Y17" s="47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2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3</v>
      </c>
      <c r="F19" s="34">
        <f t="shared" si="2"/>
        <v>3</v>
      </c>
      <c r="G19" s="45"/>
      <c r="H19" s="53">
        <f t="shared" si="0"/>
        <v>1</v>
      </c>
      <c r="I19" s="45">
        <v>1</v>
      </c>
      <c r="J19" s="45"/>
      <c r="K19" s="45"/>
      <c r="L19" s="45"/>
      <c r="M19" s="45"/>
      <c r="N19" s="45"/>
      <c r="O19" s="45"/>
      <c r="P19" s="45"/>
      <c r="Q19" s="45"/>
      <c r="R19" s="45"/>
      <c r="S19" s="45">
        <v>1</v>
      </c>
      <c r="T19" s="45"/>
      <c r="U19" s="45">
        <v>1</v>
      </c>
      <c r="V19" s="34">
        <f t="shared" si="3"/>
        <v>1</v>
      </c>
      <c r="W19" s="47">
        <f t="shared" si="4"/>
        <v>0.33333333333333331</v>
      </c>
      <c r="X19" s="47">
        <f t="shared" si="1"/>
        <v>0.33333333333333331</v>
      </c>
      <c r="Y19" s="47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1</v>
      </c>
      <c r="F20" s="34">
        <f t="shared" si="2"/>
        <v>1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2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/>
      <c r="E22" s="45"/>
      <c r="F22" s="34">
        <f t="shared" si="2"/>
        <v>0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 t="e">
        <f t="shared" si="4"/>
        <v>#DIV/0!</v>
      </c>
      <c r="X22" s="47" t="e">
        <f t="shared" si="1"/>
        <v>#DIV/0!</v>
      </c>
      <c r="Y22" s="47" t="e">
        <f t="shared" si="5"/>
        <v>#DIV/0!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1</v>
      </c>
      <c r="F24" s="34">
        <f t="shared" si="2"/>
        <v>1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>
        <v>1</v>
      </c>
      <c r="T24" s="45"/>
      <c r="U24" s="45"/>
      <c r="V24" s="34">
        <f t="shared" si="3"/>
        <v>0</v>
      </c>
      <c r="W24" s="47">
        <f t="shared" si="4"/>
        <v>0</v>
      </c>
      <c r="X24" s="47">
        <f t="shared" si="1"/>
        <v>0</v>
      </c>
      <c r="Y24" s="47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4</v>
      </c>
      <c r="F27" s="34">
        <f t="shared" si="2"/>
        <v>4</v>
      </c>
      <c r="G27" s="45"/>
      <c r="H27" s="53">
        <f t="shared" si="0"/>
        <v>2</v>
      </c>
      <c r="I27" s="45">
        <v>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>
        <v>1</v>
      </c>
      <c r="U27" s="45">
        <v>1</v>
      </c>
      <c r="V27" s="34">
        <f t="shared" si="3"/>
        <v>2</v>
      </c>
      <c r="W27" s="47">
        <f t="shared" si="4"/>
        <v>0.5</v>
      </c>
      <c r="X27" s="47">
        <f t="shared" si="1"/>
        <v>0.5</v>
      </c>
      <c r="Y27" s="47">
        <f t="shared" si="5"/>
        <v>0.5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2</v>
      </c>
      <c r="F35" s="45">
        <v>0</v>
      </c>
      <c r="G35" s="45">
        <v>0</v>
      </c>
      <c r="H35" s="45">
        <v>7</v>
      </c>
      <c r="I35" s="45">
        <v>1</v>
      </c>
      <c r="J35" s="45"/>
      <c r="K35" s="45">
        <v>1</v>
      </c>
      <c r="L35" s="45"/>
      <c r="M35" s="45"/>
      <c r="N35" s="45"/>
      <c r="O35" s="45"/>
      <c r="P35" s="45"/>
      <c r="Q35" s="45"/>
      <c r="R35" s="45"/>
      <c r="S35" s="45"/>
      <c r="T35" s="47">
        <f>I35/(H35-K35-L35-M35)</f>
        <v>0.16666666666666666</v>
      </c>
      <c r="U35" s="49">
        <f>G35/E35*7</f>
        <v>0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4</v>
      </c>
      <c r="F39" s="45">
        <v>3</v>
      </c>
      <c r="G39" s="45">
        <v>5</v>
      </c>
      <c r="H39" s="45">
        <v>21</v>
      </c>
      <c r="I39" s="45">
        <v>6</v>
      </c>
      <c r="J39" s="45"/>
      <c r="K39" s="45">
        <v>2</v>
      </c>
      <c r="L39" s="45"/>
      <c r="M39" s="45"/>
      <c r="N39" s="45">
        <v>3</v>
      </c>
      <c r="O39" s="45"/>
      <c r="P39" s="45">
        <v>1</v>
      </c>
      <c r="Q39" s="45"/>
      <c r="R39" s="45"/>
      <c r="S39" s="45"/>
      <c r="T39" s="47">
        <f t="shared" si="6"/>
        <v>0.31578947368421051</v>
      </c>
      <c r="U39" s="49">
        <f>G39/E39*7</f>
        <v>8.75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4</v>
      </c>
      <c r="H42" s="54">
        <v>5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41847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146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132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146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14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167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168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2</v>
      </c>
      <c r="G13" s="45">
        <v>2</v>
      </c>
      <c r="H13" s="53">
        <f t="shared" ref="H13:H32" si="0">SUM(I13:L13)</f>
        <v>1</v>
      </c>
      <c r="I13" s="45">
        <v>1</v>
      </c>
      <c r="J13" s="45"/>
      <c r="K13" s="45"/>
      <c r="L13" s="45"/>
      <c r="M13" s="45">
        <v>2</v>
      </c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1</v>
      </c>
      <c r="W13" s="47">
        <f>(I13+(2*J13)+(3*K13)+(4*L13))/F13</f>
        <v>0.5</v>
      </c>
      <c r="X13" s="47">
        <f>(H13+M13+P13)/(F13+M13+P13+R13)</f>
        <v>0.75</v>
      </c>
      <c r="Y13" s="47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4</v>
      </c>
      <c r="F15" s="34">
        <f t="shared" ref="F15:F32" si="2">E15-M15-P15-Q15-R15</f>
        <v>4</v>
      </c>
      <c r="G15" s="45">
        <v>1</v>
      </c>
      <c r="H15" s="53">
        <f t="shared" si="0"/>
        <v>3</v>
      </c>
      <c r="I15" s="45">
        <v>1</v>
      </c>
      <c r="J15" s="45">
        <v>2</v>
      </c>
      <c r="K15" s="45"/>
      <c r="L15" s="45"/>
      <c r="M15" s="45"/>
      <c r="N15" s="45">
        <v>1</v>
      </c>
      <c r="O15" s="45"/>
      <c r="P15" s="45"/>
      <c r="Q15" s="45"/>
      <c r="R15" s="45"/>
      <c r="S15" s="45"/>
      <c r="T15" s="45"/>
      <c r="U15" s="45">
        <v>2</v>
      </c>
      <c r="V15" s="34">
        <f>I15+2*J15+3*K15+4*L15</f>
        <v>5</v>
      </c>
      <c r="W15" s="47">
        <f>(I15+(2*J15)+(3*K15)+(4*L15))/F15</f>
        <v>1.25</v>
      </c>
      <c r="X15" s="47">
        <f t="shared" si="1"/>
        <v>0.75</v>
      </c>
      <c r="Y15" s="47">
        <f>H15/F15</f>
        <v>0.75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4</v>
      </c>
      <c r="F16" s="34">
        <f t="shared" si="2"/>
        <v>3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>
        <v>1</v>
      </c>
      <c r="R16" s="45"/>
      <c r="S16" s="45">
        <v>1</v>
      </c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3</v>
      </c>
      <c r="F17" s="34">
        <f t="shared" si="2"/>
        <v>2</v>
      </c>
      <c r="G17" s="45">
        <v>1</v>
      </c>
      <c r="H17" s="53">
        <f t="shared" si="0"/>
        <v>0</v>
      </c>
      <c r="I17" s="45"/>
      <c r="J17" s="45"/>
      <c r="K17" s="45"/>
      <c r="L17" s="45"/>
      <c r="M17" s="45">
        <v>1</v>
      </c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0.33333333333333331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4</v>
      </c>
      <c r="F18" s="34">
        <f t="shared" si="2"/>
        <v>3</v>
      </c>
      <c r="G18" s="45">
        <v>1</v>
      </c>
      <c r="H18" s="53">
        <f t="shared" si="0"/>
        <v>1</v>
      </c>
      <c r="I18" s="45"/>
      <c r="J18" s="45"/>
      <c r="K18" s="45">
        <v>1</v>
      </c>
      <c r="L18" s="45"/>
      <c r="M18" s="45"/>
      <c r="N18" s="45"/>
      <c r="O18" s="45"/>
      <c r="P18" s="45"/>
      <c r="Q18" s="45"/>
      <c r="R18" s="45">
        <v>1</v>
      </c>
      <c r="S18" s="45">
        <v>2</v>
      </c>
      <c r="T18" s="45"/>
      <c r="U18" s="45">
        <v>1</v>
      </c>
      <c r="V18" s="34">
        <f t="shared" si="3"/>
        <v>3</v>
      </c>
      <c r="W18" s="47">
        <f t="shared" si="4"/>
        <v>1</v>
      </c>
      <c r="X18" s="47">
        <f t="shared" si="1"/>
        <v>0.25</v>
      </c>
      <c r="Y18" s="47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4</v>
      </c>
      <c r="F19" s="34">
        <f t="shared" si="2"/>
        <v>4</v>
      </c>
      <c r="G19" s="45"/>
      <c r="H19" s="53">
        <f t="shared" si="0"/>
        <v>2</v>
      </c>
      <c r="I19" s="45">
        <v>1</v>
      </c>
      <c r="J19" s="45">
        <v>1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>
        <v>1</v>
      </c>
      <c r="V19" s="34">
        <f t="shared" si="3"/>
        <v>3</v>
      </c>
      <c r="W19" s="47">
        <f t="shared" si="4"/>
        <v>0.75</v>
      </c>
      <c r="X19" s="47">
        <f t="shared" si="1"/>
        <v>0.5</v>
      </c>
      <c r="Y19" s="47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4</v>
      </c>
      <c r="F20" s="34">
        <f t="shared" si="2"/>
        <v>4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1</v>
      </c>
      <c r="F22" s="34">
        <f t="shared" si="2"/>
        <v>1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4</v>
      </c>
      <c r="F27" s="34">
        <f t="shared" si="2"/>
        <v>2</v>
      </c>
      <c r="G27" s="45"/>
      <c r="H27" s="53">
        <f t="shared" si="0"/>
        <v>0</v>
      </c>
      <c r="I27" s="45"/>
      <c r="J27" s="45"/>
      <c r="K27" s="45"/>
      <c r="L27" s="45"/>
      <c r="M27" s="45">
        <v>2</v>
      </c>
      <c r="N27" s="45"/>
      <c r="O27" s="45"/>
      <c r="P27" s="45"/>
      <c r="Q27" s="45"/>
      <c r="R27" s="45"/>
      <c r="S27" s="45">
        <v>1</v>
      </c>
      <c r="T27" s="45"/>
      <c r="U27" s="45"/>
      <c r="V27" s="34">
        <f t="shared" si="3"/>
        <v>0</v>
      </c>
      <c r="W27" s="47">
        <f t="shared" si="4"/>
        <v>0</v>
      </c>
      <c r="X27" s="47">
        <f t="shared" si="1"/>
        <v>0.5</v>
      </c>
      <c r="Y27" s="47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38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8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3.7</v>
      </c>
      <c r="F38" s="45">
        <v>4</v>
      </c>
      <c r="G38" s="45">
        <v>4</v>
      </c>
      <c r="H38" s="45">
        <v>17</v>
      </c>
      <c r="I38" s="45">
        <v>5</v>
      </c>
      <c r="J38" s="45">
        <v>1</v>
      </c>
      <c r="K38" s="45">
        <v>2</v>
      </c>
      <c r="L38" s="45"/>
      <c r="M38" s="45">
        <v>1</v>
      </c>
      <c r="N38" s="45">
        <v>1</v>
      </c>
      <c r="O38" s="45"/>
      <c r="P38" s="45"/>
      <c r="Q38" s="45"/>
      <c r="R38" s="45"/>
      <c r="S38" s="45"/>
      <c r="T38" s="47">
        <f t="shared" si="7"/>
        <v>0.35714285714285715</v>
      </c>
      <c r="U38" s="49">
        <f t="shared" si="6"/>
        <v>7.5675675675675667</v>
      </c>
      <c r="V38" s="29"/>
      <c r="W38" s="25"/>
      <c r="X38" s="25"/>
      <c r="Y38" s="15"/>
    </row>
    <row r="39" spans="1:25" x14ac:dyDescent="0.3">
      <c r="A39" s="12">
        <v>5</v>
      </c>
      <c r="B39" s="51"/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>I39/(H39-K39-L39-M39)</f>
        <v>#DIV/0!</v>
      </c>
      <c r="U39" s="49" t="e">
        <f>G39/E39*7</f>
        <v>#DIV/0!</v>
      </c>
    </row>
    <row r="40" spans="1:25" x14ac:dyDescent="0.3">
      <c r="B40" s="51">
        <f>Summary!B35</f>
        <v>0</v>
      </c>
      <c r="C40" s="51" t="str">
        <f>Summary!C36</f>
        <v>Derek Ditner</v>
      </c>
      <c r="D40" s="45">
        <v>1</v>
      </c>
      <c r="E40" s="48">
        <v>3.3</v>
      </c>
      <c r="F40" s="45">
        <v>10</v>
      </c>
      <c r="G40" s="45">
        <v>10</v>
      </c>
      <c r="H40" s="45">
        <v>22</v>
      </c>
      <c r="I40" s="45">
        <v>8</v>
      </c>
      <c r="J40" s="45">
        <v>2</v>
      </c>
      <c r="K40" s="45">
        <v>4</v>
      </c>
      <c r="L40" s="45"/>
      <c r="M40" s="45"/>
      <c r="N40" s="45">
        <v>2</v>
      </c>
      <c r="O40" s="45"/>
      <c r="P40" s="45">
        <v>1</v>
      </c>
      <c r="Q40" s="45"/>
      <c r="R40" s="45"/>
      <c r="S40" s="45"/>
      <c r="T40" s="47">
        <f>I40/(H40-K40-L40-M40)</f>
        <v>0.44444444444444442</v>
      </c>
      <c r="U40" s="49">
        <f>G40/E40*7</f>
        <v>21.212121212121211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5</v>
      </c>
      <c r="H43" s="54">
        <v>14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 t="s">
        <v>169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 t="s">
        <v>171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131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132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15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170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172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5</v>
      </c>
      <c r="F13" s="34">
        <f>E13-M13-P13-Q13-R13</f>
        <v>5</v>
      </c>
      <c r="G13" s="45">
        <v>1</v>
      </c>
      <c r="H13" s="53">
        <f t="shared" ref="H13:H32" si="0">SUM(I13:L13)</f>
        <v>3</v>
      </c>
      <c r="I13" s="45">
        <v>1</v>
      </c>
      <c r="J13" s="45">
        <v>2</v>
      </c>
      <c r="K13" s="45"/>
      <c r="L13" s="45"/>
      <c r="M13" s="45"/>
      <c r="N13" s="45"/>
      <c r="O13" s="45"/>
      <c r="P13" s="45"/>
      <c r="Q13" s="45"/>
      <c r="R13" s="45"/>
      <c r="S13" s="45">
        <v>1</v>
      </c>
      <c r="T13" s="45">
        <v>2</v>
      </c>
      <c r="U13" s="45">
        <v>2</v>
      </c>
      <c r="V13" s="34">
        <f>I13+2*J13+3*K13+4*L13</f>
        <v>5</v>
      </c>
      <c r="W13" s="47">
        <f>(I13+(2*J13)+(3*K13)+(4*L13))/F13</f>
        <v>1</v>
      </c>
      <c r="X13" s="47">
        <f>(H13+M13+P13)/(F13+M13+P13+R13)</f>
        <v>0.6</v>
      </c>
      <c r="Y13" s="47">
        <f>H13/F13</f>
        <v>0.6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5</v>
      </c>
      <c r="F14" s="34">
        <f>E14-M14-P14-Q14-R14</f>
        <v>3</v>
      </c>
      <c r="G14" s="45"/>
      <c r="H14" s="53">
        <f t="shared" si="0"/>
        <v>0</v>
      </c>
      <c r="I14" s="45"/>
      <c r="J14" s="45"/>
      <c r="K14" s="45"/>
      <c r="L14" s="45"/>
      <c r="M14" s="45">
        <v>1</v>
      </c>
      <c r="N14" s="45"/>
      <c r="O14" s="45"/>
      <c r="P14" s="45"/>
      <c r="Q14" s="45">
        <v>1</v>
      </c>
      <c r="R14" s="45"/>
      <c r="S14" s="45">
        <v>2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0.25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5</v>
      </c>
      <c r="F15" s="34">
        <f t="shared" ref="F15:F32" si="2">E15-M15-P15-Q15-R15</f>
        <v>5</v>
      </c>
      <c r="G15" s="45">
        <v>1</v>
      </c>
      <c r="H15" s="53">
        <f t="shared" si="0"/>
        <v>2</v>
      </c>
      <c r="I15" s="45"/>
      <c r="J15" s="45">
        <v>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>
        <v>1</v>
      </c>
      <c r="V15" s="34">
        <f>I15+2*J15+3*K15+4*L15</f>
        <v>4</v>
      </c>
      <c r="W15" s="47">
        <f>(I15+(2*J15)+(3*K15)+(4*L15))/F15</f>
        <v>0.8</v>
      </c>
      <c r="X15" s="47">
        <f t="shared" si="1"/>
        <v>0.4</v>
      </c>
      <c r="Y15" s="47">
        <f>H15/F15</f>
        <v>0.4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/>
      <c r="E16" s="45"/>
      <c r="F16" s="34">
        <f t="shared" si="2"/>
        <v>0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 t="e">
        <f>(I16+(2*J16)+(3*K16)+(4*L16))/F16</f>
        <v>#DIV/0!</v>
      </c>
      <c r="X16" s="47" t="e">
        <f t="shared" si="1"/>
        <v>#DIV/0!</v>
      </c>
      <c r="Y16" s="47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4</v>
      </c>
      <c r="F17" s="34">
        <f t="shared" si="2"/>
        <v>3</v>
      </c>
      <c r="G17" s="45">
        <v>1</v>
      </c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>
        <v>1</v>
      </c>
      <c r="Q17" s="45"/>
      <c r="R17" s="45"/>
      <c r="S17" s="45">
        <v>3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0.25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/>
      <c r="E18" s="45"/>
      <c r="F18" s="34">
        <f t="shared" si="2"/>
        <v>0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0</v>
      </c>
      <c r="W18" s="47" t="e">
        <f t="shared" si="4"/>
        <v>#DIV/0!</v>
      </c>
      <c r="X18" s="47" t="e">
        <f t="shared" si="1"/>
        <v>#DIV/0!</v>
      </c>
      <c r="Y18" s="47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4</v>
      </c>
      <c r="F19" s="34">
        <f t="shared" si="2"/>
        <v>2</v>
      </c>
      <c r="G19" s="45">
        <v>2</v>
      </c>
      <c r="H19" s="53">
        <f t="shared" si="0"/>
        <v>1</v>
      </c>
      <c r="I19" s="45"/>
      <c r="J19" s="45"/>
      <c r="K19" s="45">
        <v>1</v>
      </c>
      <c r="L19" s="45"/>
      <c r="M19" s="45">
        <v>2</v>
      </c>
      <c r="N19" s="45"/>
      <c r="O19" s="45"/>
      <c r="P19" s="45"/>
      <c r="Q19" s="45"/>
      <c r="R19" s="45"/>
      <c r="S19" s="45"/>
      <c r="T19" s="45"/>
      <c r="U19" s="45">
        <v>1</v>
      </c>
      <c r="V19" s="34">
        <f t="shared" si="3"/>
        <v>3</v>
      </c>
      <c r="W19" s="47">
        <f t="shared" si="4"/>
        <v>1.5</v>
      </c>
      <c r="X19" s="47">
        <f t="shared" si="1"/>
        <v>0.75</v>
      </c>
      <c r="Y19" s="47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4</v>
      </c>
      <c r="F20" s="34">
        <f t="shared" si="2"/>
        <v>3</v>
      </c>
      <c r="G20" s="45">
        <v>1</v>
      </c>
      <c r="H20" s="53">
        <f t="shared" si="0"/>
        <v>1</v>
      </c>
      <c r="I20" s="45"/>
      <c r="J20" s="45">
        <v>1</v>
      </c>
      <c r="K20" s="45"/>
      <c r="L20" s="45"/>
      <c r="M20" s="45">
        <v>1</v>
      </c>
      <c r="N20" s="45"/>
      <c r="O20" s="45"/>
      <c r="P20" s="45"/>
      <c r="Q20" s="45"/>
      <c r="R20" s="45"/>
      <c r="S20" s="45">
        <v>1</v>
      </c>
      <c r="T20" s="45"/>
      <c r="U20" s="45">
        <v>1</v>
      </c>
      <c r="V20" s="34">
        <f t="shared" si="3"/>
        <v>2</v>
      </c>
      <c r="W20" s="47">
        <f t="shared" si="4"/>
        <v>0.66666666666666663</v>
      </c>
      <c r="X20" s="47">
        <f t="shared" si="1"/>
        <v>0.5</v>
      </c>
      <c r="Y20" s="47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4</v>
      </c>
      <c r="F21" s="34">
        <f t="shared" si="2"/>
        <v>3</v>
      </c>
      <c r="G21" s="45">
        <v>1</v>
      </c>
      <c r="H21" s="53">
        <f t="shared" si="0"/>
        <v>1</v>
      </c>
      <c r="I21" s="45">
        <v>1</v>
      </c>
      <c r="J21" s="45"/>
      <c r="K21" s="45"/>
      <c r="L21" s="45"/>
      <c r="M21" s="45">
        <v>1</v>
      </c>
      <c r="N21" s="45"/>
      <c r="O21" s="45"/>
      <c r="P21" s="45"/>
      <c r="Q21" s="45"/>
      <c r="R21" s="45"/>
      <c r="S21" s="45"/>
      <c r="T21" s="45"/>
      <c r="U21" s="45"/>
      <c r="V21" s="34">
        <f t="shared" si="3"/>
        <v>1</v>
      </c>
      <c r="W21" s="47">
        <f t="shared" si="4"/>
        <v>0.33333333333333331</v>
      </c>
      <c r="X21" s="47">
        <f t="shared" si="1"/>
        <v>0.5</v>
      </c>
      <c r="Y21" s="47">
        <f t="shared" si="5"/>
        <v>0.33333333333333331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/>
      <c r="E22" s="45"/>
      <c r="F22" s="34">
        <f t="shared" si="2"/>
        <v>0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 t="e">
        <f t="shared" si="4"/>
        <v>#DIV/0!</v>
      </c>
      <c r="X22" s="47" t="e">
        <f t="shared" si="1"/>
        <v>#DIV/0!</v>
      </c>
      <c r="Y22" s="47" t="e">
        <f t="shared" si="5"/>
        <v>#DIV/0!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4</v>
      </c>
      <c r="F27" s="34">
        <f t="shared" si="2"/>
        <v>4</v>
      </c>
      <c r="G27" s="45">
        <v>1</v>
      </c>
      <c r="H27" s="53">
        <f t="shared" si="0"/>
        <v>3</v>
      </c>
      <c r="I27" s="45">
        <v>2</v>
      </c>
      <c r="J27" s="45"/>
      <c r="K27" s="45">
        <v>1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1</v>
      </c>
      <c r="V27" s="34">
        <f t="shared" si="3"/>
        <v>5</v>
      </c>
      <c r="W27" s="47">
        <f t="shared" si="4"/>
        <v>1.25</v>
      </c>
      <c r="X27" s="47">
        <f t="shared" si="1"/>
        <v>0.75</v>
      </c>
      <c r="Y27" s="47">
        <f t="shared" si="5"/>
        <v>0.75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>
        <v>1</v>
      </c>
      <c r="E28" s="45">
        <v>4</v>
      </c>
      <c r="F28" s="34">
        <f t="shared" si="2"/>
        <v>1</v>
      </c>
      <c r="G28" s="45"/>
      <c r="H28" s="53">
        <f t="shared" si="0"/>
        <v>0</v>
      </c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5">
        <v>1</v>
      </c>
      <c r="T28" s="45"/>
      <c r="U28" s="45"/>
      <c r="V28" s="34">
        <f t="shared" si="3"/>
        <v>0</v>
      </c>
      <c r="W28" s="47">
        <f t="shared" si="4"/>
        <v>0</v>
      </c>
      <c r="X28" s="47">
        <f t="shared" si="1"/>
        <v>0.75</v>
      </c>
      <c r="Y28" s="47">
        <f t="shared" si="5"/>
        <v>0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2</v>
      </c>
      <c r="F38" s="45">
        <v>1</v>
      </c>
      <c r="G38" s="45">
        <v>1</v>
      </c>
      <c r="H38" s="45">
        <v>9</v>
      </c>
      <c r="I38" s="45">
        <v>3</v>
      </c>
      <c r="J38" s="45"/>
      <c r="K38" s="45"/>
      <c r="L38" s="45"/>
      <c r="M38" s="45"/>
      <c r="N38" s="45">
        <v>3</v>
      </c>
      <c r="O38" s="45"/>
      <c r="P38" s="45"/>
      <c r="Q38" s="45"/>
      <c r="R38" s="45"/>
      <c r="S38" s="45"/>
      <c r="T38" s="47">
        <f t="shared" si="7"/>
        <v>0.33333333333333331</v>
      </c>
      <c r="U38" s="49">
        <f t="shared" si="6"/>
        <v>3.5</v>
      </c>
      <c r="V38" s="29"/>
      <c r="W38" s="25"/>
      <c r="X38" s="25"/>
      <c r="Y38" s="15"/>
    </row>
    <row r="39" spans="1:25" x14ac:dyDescent="0.3">
      <c r="A39" s="12"/>
      <c r="B39" s="51"/>
      <c r="C39" s="51" t="str">
        <f>Summary!C35</f>
        <v>Jeff Sanburn</v>
      </c>
      <c r="D39" s="45">
        <v>1</v>
      </c>
      <c r="E39" s="48">
        <v>5</v>
      </c>
      <c r="F39" s="45">
        <v>3</v>
      </c>
      <c r="G39" s="45">
        <v>1</v>
      </c>
      <c r="H39" s="45">
        <v>23</v>
      </c>
      <c r="I39" s="45">
        <v>3</v>
      </c>
      <c r="J39" s="45">
        <v>2</v>
      </c>
      <c r="K39" s="45">
        <v>1</v>
      </c>
      <c r="L39" s="45">
        <v>1</v>
      </c>
      <c r="M39" s="45"/>
      <c r="N39" s="45">
        <v>6</v>
      </c>
      <c r="O39" s="45">
        <v>1</v>
      </c>
      <c r="P39" s="45"/>
      <c r="Q39" s="45"/>
      <c r="R39" s="45"/>
      <c r="S39" s="45"/>
      <c r="T39" s="47">
        <f t="shared" si="7"/>
        <v>0.14285714285714285</v>
      </c>
      <c r="U39" s="49">
        <f t="shared" si="6"/>
        <v>1.4000000000000001</v>
      </c>
      <c r="V39" s="29"/>
      <c r="W39" s="25"/>
      <c r="X39" s="25"/>
      <c r="Y39" s="15"/>
    </row>
    <row r="40" spans="1:25" x14ac:dyDescent="0.3">
      <c r="A40" s="12">
        <v>5</v>
      </c>
      <c r="B40" s="51">
        <f>Summary!B35</f>
        <v>0</v>
      </c>
      <c r="C40" s="51" t="str">
        <f>Summary!C36</f>
        <v>Derek Ditner</v>
      </c>
      <c r="D40" s="45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7" t="e">
        <f t="shared" si="7"/>
        <v>#DIV/0!</v>
      </c>
      <c r="U40" s="49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>
        <v>1</v>
      </c>
      <c r="D43" s="54"/>
      <c r="E43" s="54"/>
      <c r="F43" s="55"/>
      <c r="G43" s="54">
        <v>8</v>
      </c>
      <c r="H43" s="54">
        <v>4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 t="s">
        <v>174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 t="s">
        <v>171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137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132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137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16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175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176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3</v>
      </c>
      <c r="G13" s="45">
        <v>1</v>
      </c>
      <c r="H13" s="53">
        <f t="shared" ref="H13:H32" si="0">SUM(I13:L13)</f>
        <v>0</v>
      </c>
      <c r="I13" s="45"/>
      <c r="J13" s="45"/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0.25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3</v>
      </c>
      <c r="G14" s="45">
        <v>1</v>
      </c>
      <c r="H14" s="53">
        <f t="shared" si="0"/>
        <v>1</v>
      </c>
      <c r="I14" s="45">
        <v>1</v>
      </c>
      <c r="J14" s="45"/>
      <c r="K14" s="45"/>
      <c r="L14" s="45"/>
      <c r="M14" s="45"/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1</v>
      </c>
      <c r="W14" s="47">
        <f>(I14+(2*J14)+(3*K14)+(4*L14))/F14</f>
        <v>0.33333333333333331</v>
      </c>
      <c r="X14" s="47">
        <f t="shared" ref="X14:X32" si="1">(H14+M14+P14)/(F14+M14+P14+R14)</f>
        <v>0.33333333333333331</v>
      </c>
      <c r="Y14" s="47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4</v>
      </c>
      <c r="F15" s="34">
        <f t="shared" ref="F15:F32" si="2">E15-M15-P15-Q15-R15</f>
        <v>4</v>
      </c>
      <c r="G15" s="45">
        <v>2</v>
      </c>
      <c r="H15" s="53">
        <f t="shared" si="0"/>
        <v>1</v>
      </c>
      <c r="I15" s="45">
        <v>1</v>
      </c>
      <c r="J15" s="45"/>
      <c r="K15" s="45"/>
      <c r="L15" s="45"/>
      <c r="M15" s="45"/>
      <c r="N15" s="45">
        <v>1</v>
      </c>
      <c r="O15" s="45"/>
      <c r="P15" s="45"/>
      <c r="Q15" s="45"/>
      <c r="R15" s="45"/>
      <c r="S15" s="45">
        <v>2</v>
      </c>
      <c r="T15" s="45"/>
      <c r="U15" s="45"/>
      <c r="V15" s="34">
        <f>I15+2*J15+3*K15+4*L15</f>
        <v>1</v>
      </c>
      <c r="W15" s="47">
        <f>(I15+(2*J15)+(3*K15)+(4*L15))/F15</f>
        <v>0.25</v>
      </c>
      <c r="X15" s="47">
        <f t="shared" si="1"/>
        <v>0.25</v>
      </c>
      <c r="Y15" s="47">
        <f>H15/F15</f>
        <v>0.25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4</v>
      </c>
      <c r="F16" s="34">
        <f t="shared" si="2"/>
        <v>2</v>
      </c>
      <c r="G16" s="45"/>
      <c r="H16" s="53">
        <f t="shared" si="0"/>
        <v>0</v>
      </c>
      <c r="I16" s="45"/>
      <c r="J16" s="45"/>
      <c r="K16" s="45"/>
      <c r="L16" s="45"/>
      <c r="M16" s="45">
        <v>2</v>
      </c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0.5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4</v>
      </c>
      <c r="F18" s="34">
        <f t="shared" si="2"/>
        <v>3</v>
      </c>
      <c r="G18" s="45"/>
      <c r="H18" s="53">
        <f t="shared" si="0"/>
        <v>1</v>
      </c>
      <c r="I18" s="45"/>
      <c r="J18" s="45"/>
      <c r="K18" s="45">
        <v>1</v>
      </c>
      <c r="L18" s="45"/>
      <c r="M18" s="45"/>
      <c r="N18" s="45"/>
      <c r="O18" s="45"/>
      <c r="P18" s="45"/>
      <c r="Q18" s="45">
        <v>1</v>
      </c>
      <c r="R18" s="45"/>
      <c r="S18" s="45">
        <v>1</v>
      </c>
      <c r="T18" s="45"/>
      <c r="U18" s="45">
        <v>2</v>
      </c>
      <c r="V18" s="34">
        <f t="shared" si="3"/>
        <v>3</v>
      </c>
      <c r="W18" s="47">
        <f t="shared" si="4"/>
        <v>1</v>
      </c>
      <c r="X18" s="47">
        <f t="shared" si="1"/>
        <v>0.33333333333333331</v>
      </c>
      <c r="Y18" s="47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4</v>
      </c>
      <c r="F19" s="34">
        <f t="shared" si="2"/>
        <v>4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>
        <v>3</v>
      </c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1</v>
      </c>
      <c r="G20" s="45">
        <v>1</v>
      </c>
      <c r="H20" s="53">
        <f t="shared" si="0"/>
        <v>0</v>
      </c>
      <c r="I20" s="45"/>
      <c r="J20" s="45"/>
      <c r="K20" s="45"/>
      <c r="L20" s="45"/>
      <c r="M20" s="45">
        <v>2</v>
      </c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0.66666666666666663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2</v>
      </c>
      <c r="G21" s="45"/>
      <c r="H21" s="53">
        <f t="shared" si="0"/>
        <v>1</v>
      </c>
      <c r="I21" s="45">
        <v>1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1</v>
      </c>
      <c r="W21" s="47">
        <f t="shared" si="4"/>
        <v>0.5</v>
      </c>
      <c r="X21" s="47">
        <f t="shared" si="1"/>
        <v>0.5</v>
      </c>
      <c r="Y21" s="47">
        <f t="shared" si="5"/>
        <v>0.5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1</v>
      </c>
      <c r="I22" s="45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1</v>
      </c>
      <c r="W22" s="47">
        <f t="shared" si="4"/>
        <v>0.5</v>
      </c>
      <c r="X22" s="47">
        <f t="shared" si="1"/>
        <v>0.5</v>
      </c>
      <c r="Y22" s="47">
        <f t="shared" si="5"/>
        <v>0.5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4</v>
      </c>
      <c r="F27" s="34">
        <f t="shared" si="2"/>
        <v>4</v>
      </c>
      <c r="G27" s="45">
        <v>1</v>
      </c>
      <c r="H27" s="53">
        <f t="shared" si="0"/>
        <v>2</v>
      </c>
      <c r="I27" s="45"/>
      <c r="J27" s="45">
        <v>1</v>
      </c>
      <c r="K27" s="45">
        <v>1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4</v>
      </c>
      <c r="V27" s="34">
        <f t="shared" si="3"/>
        <v>5</v>
      </c>
      <c r="W27" s="47">
        <f t="shared" si="4"/>
        <v>1.25</v>
      </c>
      <c r="X27" s="47">
        <f t="shared" si="1"/>
        <v>0.5</v>
      </c>
      <c r="Y27" s="47">
        <f t="shared" si="5"/>
        <v>0.5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7"/>
        <v>#DIV/0!</v>
      </c>
      <c r="U38" s="49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3</v>
      </c>
      <c r="F39" s="45">
        <v>1</v>
      </c>
      <c r="G39" s="45">
        <v>1</v>
      </c>
      <c r="H39" s="45">
        <v>11</v>
      </c>
      <c r="I39" s="45">
        <v>3</v>
      </c>
      <c r="J39" s="45"/>
      <c r="K39" s="45"/>
      <c r="L39" s="45"/>
      <c r="M39" s="45"/>
      <c r="N39" s="45">
        <v>1</v>
      </c>
      <c r="O39" s="45"/>
      <c r="P39" s="45"/>
      <c r="Q39" s="45"/>
      <c r="R39" s="45"/>
      <c r="S39" s="45"/>
      <c r="T39" s="47">
        <f t="shared" si="7"/>
        <v>0.27272727272727271</v>
      </c>
      <c r="U39" s="49">
        <f t="shared" si="6"/>
        <v>2.333333333333333</v>
      </c>
      <c r="V39" s="29"/>
      <c r="W39" s="25"/>
      <c r="X39" s="25"/>
      <c r="Y39" s="15"/>
    </row>
    <row r="40" spans="1:25" x14ac:dyDescent="0.3">
      <c r="A40" s="12">
        <v>6</v>
      </c>
      <c r="B40" s="51">
        <f>Summary!B35</f>
        <v>0</v>
      </c>
      <c r="C40" s="51" t="str">
        <f>Summary!C36</f>
        <v>Derek Ditner</v>
      </c>
      <c r="D40" s="45">
        <v>1</v>
      </c>
      <c r="E40" s="48">
        <v>4</v>
      </c>
      <c r="F40" s="45">
        <v>7</v>
      </c>
      <c r="G40" s="45">
        <v>3</v>
      </c>
      <c r="H40" s="45">
        <v>23</v>
      </c>
      <c r="I40" s="45">
        <v>8</v>
      </c>
      <c r="J40" s="45"/>
      <c r="K40" s="45">
        <v>1</v>
      </c>
      <c r="L40" s="45"/>
      <c r="M40" s="45"/>
      <c r="N40" s="45">
        <v>1</v>
      </c>
      <c r="O40" s="45"/>
      <c r="P40" s="45">
        <v>1</v>
      </c>
      <c r="Q40" s="45"/>
      <c r="R40" s="45"/>
      <c r="S40" s="45"/>
      <c r="T40" s="47">
        <f t="shared" si="7"/>
        <v>0.36363636363636365</v>
      </c>
      <c r="U40" s="49">
        <f t="shared" si="6"/>
        <v>5.25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6</v>
      </c>
      <c r="H43" s="54">
        <v>8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41875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41889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155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178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155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17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177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179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2</v>
      </c>
      <c r="F13" s="34">
        <f>E13-M13-P13-Q13-R13</f>
        <v>2</v>
      </c>
      <c r="G13" s="45"/>
      <c r="H13" s="53">
        <f t="shared" ref="H13:H32" si="0">SUM(I13:L13)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>
        <v>1</v>
      </c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>
        <v>1</v>
      </c>
      <c r="H16" s="53">
        <f t="shared" si="0"/>
        <v>1</v>
      </c>
      <c r="I16" s="45">
        <v>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1</v>
      </c>
      <c r="W16" s="47">
        <f>(I16+(2*J16)+(3*K16)+(4*L16))/F16</f>
        <v>0.5</v>
      </c>
      <c r="X16" s="47">
        <f t="shared" si="1"/>
        <v>0.5</v>
      </c>
      <c r="Y16" s="47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1</v>
      </c>
      <c r="F17" s="34">
        <f t="shared" si="2"/>
        <v>1</v>
      </c>
      <c r="G17" s="45"/>
      <c r="H17" s="53">
        <f t="shared" si="0"/>
        <v>1</v>
      </c>
      <c r="I17" s="45">
        <v>1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1</v>
      </c>
      <c r="W17" s="47">
        <f t="shared" ref="W17:W32" si="4">(I17+(2*J17)+(3*K17)+(4*L17))/F17</f>
        <v>1</v>
      </c>
      <c r="X17" s="47">
        <f t="shared" si="1"/>
        <v>1</v>
      </c>
      <c r="Y17" s="47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/>
      <c r="E18" s="45"/>
      <c r="F18" s="34">
        <f t="shared" si="2"/>
        <v>0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0</v>
      </c>
      <c r="W18" s="47" t="e">
        <f t="shared" si="4"/>
        <v>#DIV/0!</v>
      </c>
      <c r="X18" s="47" t="e">
        <f t="shared" si="1"/>
        <v>#DIV/0!</v>
      </c>
      <c r="Y18" s="47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>
        <v>2</v>
      </c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1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0.5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1</v>
      </c>
      <c r="I22" s="45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>
        <v>1</v>
      </c>
      <c r="T22" s="45"/>
      <c r="U22" s="45">
        <v>1</v>
      </c>
      <c r="V22" s="34">
        <f t="shared" si="3"/>
        <v>1</v>
      </c>
      <c r="W22" s="47">
        <f t="shared" si="4"/>
        <v>0.5</v>
      </c>
      <c r="X22" s="47">
        <f t="shared" si="1"/>
        <v>0.5</v>
      </c>
      <c r="Y22" s="47">
        <f t="shared" si="5"/>
        <v>0.5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1</v>
      </c>
      <c r="F27" s="34">
        <f t="shared" si="2"/>
        <v>1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>
        <f t="shared" si="4"/>
        <v>0</v>
      </c>
      <c r="X27" s="47">
        <f t="shared" si="1"/>
        <v>0</v>
      </c>
      <c r="Y27" s="47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4</v>
      </c>
      <c r="F38" s="45">
        <v>17</v>
      </c>
      <c r="G38" s="45">
        <v>17</v>
      </c>
      <c r="H38" s="45">
        <v>34</v>
      </c>
      <c r="I38" s="45">
        <v>15</v>
      </c>
      <c r="J38" s="45">
        <v>1</v>
      </c>
      <c r="K38" s="45">
        <v>4</v>
      </c>
      <c r="L38" s="45">
        <v>3</v>
      </c>
      <c r="M38" s="45">
        <v>1</v>
      </c>
      <c r="N38" s="45">
        <v>3</v>
      </c>
      <c r="O38" s="45"/>
      <c r="P38" s="45">
        <v>1</v>
      </c>
      <c r="Q38" s="45"/>
      <c r="R38" s="45"/>
      <c r="S38" s="45"/>
      <c r="T38" s="47">
        <f t="shared" si="7"/>
        <v>0.57692307692307687</v>
      </c>
      <c r="U38" s="49">
        <f t="shared" si="6"/>
        <v>29.75</v>
      </c>
      <c r="V38" s="29"/>
      <c r="W38" s="25"/>
      <c r="X38" s="25"/>
      <c r="Y38" s="15"/>
    </row>
    <row r="39" spans="1:25" x14ac:dyDescent="0.3">
      <c r="A39" s="12">
        <v>5</v>
      </c>
      <c r="B39" s="51"/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7"/>
        <v>#DIV/0!</v>
      </c>
      <c r="U39" s="49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51">
        <f>Summary!B35</f>
        <v>0</v>
      </c>
      <c r="C40" s="51" t="str">
        <f>Summary!C36</f>
        <v>Derek Ditner</v>
      </c>
      <c r="D40" s="45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7" t="e">
        <f t="shared" si="7"/>
        <v>#DIV/0!</v>
      </c>
      <c r="U40" s="49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1</v>
      </c>
      <c r="H43" s="54">
        <v>17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41880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41889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143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143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180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181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>
        <v>1</v>
      </c>
      <c r="H13" s="53">
        <f t="shared" ref="H13:H32" si="0">SUM(I13:L13)</f>
        <v>2</v>
      </c>
      <c r="I13" s="45">
        <v>2</v>
      </c>
      <c r="J13" s="45"/>
      <c r="K13" s="45"/>
      <c r="L13" s="45"/>
      <c r="M13" s="45"/>
      <c r="N13" s="45"/>
      <c r="O13" s="45"/>
      <c r="P13" s="45"/>
      <c r="Q13" s="45"/>
      <c r="R13" s="45"/>
      <c r="S13" s="45">
        <v>1</v>
      </c>
      <c r="T13" s="45"/>
      <c r="U13" s="45"/>
      <c r="V13" s="34">
        <f>I13+2*J13+3*K13+4*L13</f>
        <v>2</v>
      </c>
      <c r="W13" s="47">
        <f>(I13+(2*J13)+(3*K13)+(4*L13))/F13</f>
        <v>0.66666666666666663</v>
      </c>
      <c r="X13" s="47">
        <f>(H13+M13+P13)/(F13+M13+P13+R13)</f>
        <v>0.66666666666666663</v>
      </c>
      <c r="Y13" s="47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1</v>
      </c>
      <c r="G14" s="45">
        <v>1</v>
      </c>
      <c r="H14" s="53">
        <f t="shared" si="0"/>
        <v>0</v>
      </c>
      <c r="I14" s="45"/>
      <c r="J14" s="45"/>
      <c r="K14" s="45"/>
      <c r="L14" s="45"/>
      <c r="M14" s="45">
        <v>1</v>
      </c>
      <c r="N14" s="45"/>
      <c r="O14" s="45"/>
      <c r="P14" s="45"/>
      <c r="Q14" s="45"/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0.5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3</v>
      </c>
      <c r="G15" s="45">
        <v>1</v>
      </c>
      <c r="H15" s="53">
        <f t="shared" si="0"/>
        <v>2</v>
      </c>
      <c r="I15" s="45">
        <v>1</v>
      </c>
      <c r="J15" s="45"/>
      <c r="K15" s="45">
        <v>1</v>
      </c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>
        <v>2</v>
      </c>
      <c r="V15" s="34">
        <f>I15+2*J15+3*K15+4*L15</f>
        <v>4</v>
      </c>
      <c r="W15" s="47">
        <f>(I15+(2*J15)+(3*K15)+(4*L15))/F15</f>
        <v>1.3333333333333333</v>
      </c>
      <c r="X15" s="47">
        <f t="shared" si="1"/>
        <v>0.66666666666666663</v>
      </c>
      <c r="Y15" s="47">
        <f>H15/F15</f>
        <v>0.66666666666666663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3</v>
      </c>
      <c r="F16" s="34">
        <f t="shared" si="2"/>
        <v>2</v>
      </c>
      <c r="G16" s="45"/>
      <c r="H16" s="53">
        <f t="shared" si="0"/>
        <v>1</v>
      </c>
      <c r="I16" s="45">
        <v>1</v>
      </c>
      <c r="J16" s="45"/>
      <c r="K16" s="45"/>
      <c r="L16" s="45"/>
      <c r="M16" s="45">
        <v>1</v>
      </c>
      <c r="N16" s="45"/>
      <c r="O16" s="45"/>
      <c r="P16" s="45"/>
      <c r="Q16" s="45"/>
      <c r="R16" s="45"/>
      <c r="S16" s="45">
        <v>1</v>
      </c>
      <c r="T16" s="45"/>
      <c r="U16" s="45">
        <v>1</v>
      </c>
      <c r="V16" s="34">
        <f>I16+2*J16+3*K16+4*L16</f>
        <v>1</v>
      </c>
      <c r="W16" s="47">
        <f>(I16+(2*J16)+(3*K16)+(4*L16))/F16</f>
        <v>0.5</v>
      </c>
      <c r="X16" s="47">
        <f t="shared" si="1"/>
        <v>0.66666666666666663</v>
      </c>
      <c r="Y16" s="47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2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3</v>
      </c>
      <c r="F19" s="34">
        <f t="shared" si="2"/>
        <v>3</v>
      </c>
      <c r="G19" s="45"/>
      <c r="H19" s="53">
        <f t="shared" si="0"/>
        <v>2</v>
      </c>
      <c r="I19" s="45">
        <v>2</v>
      </c>
      <c r="J19" s="45"/>
      <c r="K19" s="45"/>
      <c r="L19" s="45"/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34">
        <f t="shared" si="3"/>
        <v>2</v>
      </c>
      <c r="W19" s="47">
        <f t="shared" si="4"/>
        <v>0.66666666666666663</v>
      </c>
      <c r="X19" s="47">
        <f t="shared" si="1"/>
        <v>0.66666666666666663</v>
      </c>
      <c r="Y19" s="47">
        <f t="shared" si="5"/>
        <v>0.66666666666666663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>
        <v>2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0.33333333333333331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1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>
        <v>1</v>
      </c>
      <c r="R21" s="45"/>
      <c r="S21" s="45"/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1</v>
      </c>
      <c r="F22" s="34">
        <f t="shared" si="2"/>
        <v>1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>
        <v>1</v>
      </c>
      <c r="E27" s="45">
        <v>1</v>
      </c>
      <c r="F27" s="34">
        <f t="shared" si="2"/>
        <v>1</v>
      </c>
      <c r="G27" s="45"/>
      <c r="H27" s="53">
        <f t="shared" si="0"/>
        <v>0</v>
      </c>
      <c r="I27" s="45"/>
      <c r="J27" s="45"/>
      <c r="K27" s="45"/>
      <c r="L27" s="45"/>
      <c r="M27" s="45"/>
      <c r="N27" s="45">
        <v>1</v>
      </c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>
        <f t="shared" si="4"/>
        <v>0</v>
      </c>
      <c r="X27" s="47">
        <f t="shared" si="1"/>
        <v>0</v>
      </c>
      <c r="Y27" s="47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7"/>
        <v>#DIV/0!</v>
      </c>
      <c r="U38" s="49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51"/>
      <c r="C39" s="51" t="str">
        <f>Summary!C35</f>
        <v>Jeff Sanburn</v>
      </c>
      <c r="D39" s="45">
        <v>1</v>
      </c>
      <c r="E39" s="48">
        <v>4</v>
      </c>
      <c r="F39" s="45">
        <v>12</v>
      </c>
      <c r="G39" s="45">
        <v>9</v>
      </c>
      <c r="H39" s="45">
        <v>28</v>
      </c>
      <c r="I39" s="45">
        <v>10</v>
      </c>
      <c r="J39" s="45">
        <v>1</v>
      </c>
      <c r="K39" s="45">
        <v>3</v>
      </c>
      <c r="L39" s="45"/>
      <c r="M39" s="45"/>
      <c r="N39" s="45">
        <v>2</v>
      </c>
      <c r="O39" s="45"/>
      <c r="P39" s="45">
        <v>1</v>
      </c>
      <c r="Q39" s="45"/>
      <c r="R39" s="45"/>
      <c r="S39" s="45"/>
      <c r="T39" s="47">
        <f t="shared" si="7"/>
        <v>0.4</v>
      </c>
      <c r="U39" s="49">
        <f t="shared" si="6"/>
        <v>15.75</v>
      </c>
      <c r="V39" s="29"/>
      <c r="W39" s="25"/>
      <c r="X39" s="25"/>
      <c r="Y39" s="15"/>
    </row>
    <row r="40" spans="1:25" x14ac:dyDescent="0.3">
      <c r="A40" s="12">
        <v>6</v>
      </c>
      <c r="B40" s="51">
        <f>Summary!B35</f>
        <v>0</v>
      </c>
      <c r="C40" s="51" t="str">
        <f>Summary!C36</f>
        <v>Derek Ditner</v>
      </c>
      <c r="D40" s="45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7" t="e">
        <f t="shared" si="7"/>
        <v>#DIV/0!</v>
      </c>
      <c r="U40" s="49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3</v>
      </c>
      <c r="H43" s="54">
        <v>12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57" customFormat="1" ht="15.75" customHeight="1" x14ac:dyDescent="0.25">
      <c r="A5" s="4"/>
      <c r="B5" s="5"/>
      <c r="C5" s="57" t="s">
        <v>0</v>
      </c>
      <c r="E5" s="109">
        <v>41786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57" customFormat="1" ht="15.75" customHeight="1" x14ac:dyDescent="0.3">
      <c r="A6" s="4"/>
      <c r="B6" s="5"/>
      <c r="C6" s="57" t="s">
        <v>2</v>
      </c>
      <c r="E6" s="107" t="s">
        <v>131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57" customFormat="1" x14ac:dyDescent="0.3">
      <c r="A7" s="4"/>
      <c r="B7" s="5"/>
      <c r="C7" s="57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57" customFormat="1" x14ac:dyDescent="0.3">
      <c r="A8" s="4"/>
      <c r="B8" s="5"/>
      <c r="C8" s="57" t="s">
        <v>6</v>
      </c>
      <c r="E8" s="107" t="s">
        <v>131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57" customFormat="1" x14ac:dyDescent="0.3">
      <c r="A9" s="4"/>
      <c r="B9" s="5"/>
      <c r="C9" s="57" t="s">
        <v>8</v>
      </c>
      <c r="E9" s="108" t="s">
        <v>133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136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v>2</v>
      </c>
      <c r="G13" s="45">
        <v>1</v>
      </c>
      <c r="H13" s="53">
        <f t="shared" ref="H13:H32" si="0">SUM(I13:L13)</f>
        <v>1</v>
      </c>
      <c r="I13" s="45">
        <v>1</v>
      </c>
      <c r="J13" s="45"/>
      <c r="K13" s="45"/>
      <c r="L13" s="45"/>
      <c r="M13" s="45"/>
      <c r="N13" s="45"/>
      <c r="O13" s="45"/>
      <c r="P13" s="45">
        <v>1</v>
      </c>
      <c r="Q13" s="45"/>
      <c r="R13" s="45"/>
      <c r="S13" s="45"/>
      <c r="T13" s="45">
        <v>1</v>
      </c>
      <c r="U13" s="45">
        <v>1</v>
      </c>
      <c r="V13" s="34">
        <f>I13+2*J13+3*K13+4*L13</f>
        <v>1</v>
      </c>
      <c r="W13" s="47">
        <f>(I13+(2*J13)+(3*K13)+(4*L13))/F13</f>
        <v>0.5</v>
      </c>
      <c r="X13" s="47">
        <f>(H13+M13+P13)/(F13+M13+P13+R13)</f>
        <v>0.66666666666666663</v>
      </c>
      <c r="Y13" s="47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4</v>
      </c>
      <c r="F14" s="34">
        <v>3</v>
      </c>
      <c r="G14" s="45">
        <v>1</v>
      </c>
      <c r="H14" s="53">
        <f t="shared" si="0"/>
        <v>1</v>
      </c>
      <c r="I14" s="45">
        <v>1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>
        <v>1</v>
      </c>
      <c r="V14" s="34">
        <f>I14+2*J14+3*K14+4*L14</f>
        <v>1</v>
      </c>
      <c r="W14" s="47">
        <f>(I14+(2*J14)+(3*K14)+(4*L14))/F14</f>
        <v>0.33333333333333331</v>
      </c>
      <c r="X14" s="47">
        <f t="shared" ref="X14:X32" si="1">(H14+M14+P14)/(F14+M14+P14+R14)</f>
        <v>0.33333333333333331</v>
      </c>
      <c r="Y14" s="47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4</v>
      </c>
      <c r="F15" s="34">
        <f t="shared" ref="F15:F32" si="2">E15-M15-P15-Q15-R15</f>
        <v>4</v>
      </c>
      <c r="G15" s="45"/>
      <c r="H15" s="53">
        <f t="shared" si="0"/>
        <v>2</v>
      </c>
      <c r="I15" s="45">
        <v>1</v>
      </c>
      <c r="J15" s="45">
        <v>1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4">
        <f>I15+2*J15+3*K15+4*L15</f>
        <v>3</v>
      </c>
      <c r="W15" s="47">
        <f>(I15+(2*J15)+(3*K15)+(4*L15))/F15</f>
        <v>0.75</v>
      </c>
      <c r="X15" s="47">
        <f t="shared" si="1"/>
        <v>0.5</v>
      </c>
      <c r="Y15" s="47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/>
      <c r="E16" s="45"/>
      <c r="F16" s="34">
        <f t="shared" si="2"/>
        <v>0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 t="e">
        <f>(I16+(2*J16)+(3*K16)+(4*L16))/F16</f>
        <v>#DIV/0!</v>
      </c>
      <c r="X16" s="47" t="e">
        <f t="shared" si="1"/>
        <v>#DIV/0!</v>
      </c>
      <c r="Y16" s="47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4</v>
      </c>
      <c r="F17" s="34">
        <f t="shared" si="2"/>
        <v>3</v>
      </c>
      <c r="G17" s="45"/>
      <c r="H17" s="53">
        <f t="shared" si="0"/>
        <v>0</v>
      </c>
      <c r="I17" s="45"/>
      <c r="J17" s="45"/>
      <c r="K17" s="45"/>
      <c r="L17" s="45"/>
      <c r="M17" s="45">
        <v>1</v>
      </c>
      <c r="N17" s="45"/>
      <c r="O17" s="45">
        <v>1</v>
      </c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0.25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>
        <v>1</v>
      </c>
      <c r="H18" s="53">
        <f t="shared" si="0"/>
        <v>1</v>
      </c>
      <c r="I18" s="45"/>
      <c r="J18" s="45">
        <v>1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2</v>
      </c>
      <c r="W18" s="47">
        <f t="shared" si="4"/>
        <v>0.66666666666666663</v>
      </c>
      <c r="X18" s="47">
        <f t="shared" si="1"/>
        <v>0.33333333333333331</v>
      </c>
      <c r="Y18" s="47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4</v>
      </c>
      <c r="F19" s="34">
        <f t="shared" si="2"/>
        <v>4</v>
      </c>
      <c r="G19" s="45"/>
      <c r="H19" s="53">
        <f t="shared" si="0"/>
        <v>1</v>
      </c>
      <c r="I19" s="45">
        <v>1</v>
      </c>
      <c r="J19" s="45"/>
      <c r="K19" s="45"/>
      <c r="L19" s="45"/>
      <c r="M19" s="45"/>
      <c r="N19" s="45"/>
      <c r="O19" s="45"/>
      <c r="P19" s="45"/>
      <c r="Q19" s="45"/>
      <c r="R19" s="45"/>
      <c r="S19" s="45">
        <v>3</v>
      </c>
      <c r="T19" s="45"/>
      <c r="U19" s="45">
        <v>1</v>
      </c>
      <c r="V19" s="34">
        <f t="shared" si="3"/>
        <v>1</v>
      </c>
      <c r="W19" s="47">
        <f t="shared" si="4"/>
        <v>0.25</v>
      </c>
      <c r="X19" s="47">
        <f t="shared" si="1"/>
        <v>0.25</v>
      </c>
      <c r="Y19" s="47">
        <f t="shared" si="5"/>
        <v>0.25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3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>
        <v>1</v>
      </c>
      <c r="P22" s="45"/>
      <c r="Q22" s="45"/>
      <c r="R22" s="45"/>
      <c r="S22" s="45">
        <v>1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3</v>
      </c>
      <c r="F24" s="34">
        <f t="shared" si="2"/>
        <v>3</v>
      </c>
      <c r="G24" s="45">
        <v>1</v>
      </c>
      <c r="H24" s="53">
        <f t="shared" si="0"/>
        <v>1</v>
      </c>
      <c r="I24" s="45"/>
      <c r="J24" s="45"/>
      <c r="K24" s="45">
        <v>1</v>
      </c>
      <c r="L24" s="45"/>
      <c r="M24" s="45"/>
      <c r="N24" s="45"/>
      <c r="O24" s="45">
        <v>1</v>
      </c>
      <c r="P24" s="45"/>
      <c r="Q24" s="45"/>
      <c r="R24" s="45"/>
      <c r="S24" s="45"/>
      <c r="T24" s="45"/>
      <c r="U24" s="45">
        <v>1</v>
      </c>
      <c r="V24" s="34">
        <f t="shared" si="3"/>
        <v>3</v>
      </c>
      <c r="W24" s="47">
        <f t="shared" si="4"/>
        <v>1</v>
      </c>
      <c r="X24" s="47">
        <f t="shared" si="1"/>
        <v>0.33333333333333331</v>
      </c>
      <c r="Y24" s="47">
        <f t="shared" si="5"/>
        <v>0.33333333333333331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1</v>
      </c>
      <c r="F25" s="34">
        <f t="shared" si="2"/>
        <v>1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3</v>
      </c>
      <c r="F35" s="45">
        <v>3</v>
      </c>
      <c r="G35" s="45">
        <v>2</v>
      </c>
      <c r="H35" s="45">
        <v>15</v>
      </c>
      <c r="I35" s="45">
        <v>5</v>
      </c>
      <c r="J35" s="45"/>
      <c r="K35" s="45">
        <v>1</v>
      </c>
      <c r="L35" s="45"/>
      <c r="M35" s="45"/>
      <c r="N35" s="45">
        <v>3</v>
      </c>
      <c r="O35" s="45"/>
      <c r="P35" s="45"/>
      <c r="Q35" s="45"/>
      <c r="R35" s="45"/>
      <c r="S35" s="45"/>
      <c r="T35" s="47">
        <f>I35/(H35-K35-L35-M35)</f>
        <v>0.35714285714285715</v>
      </c>
      <c r="U35" s="49">
        <f>G35/E35*7</f>
        <v>4.6666666666666661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>
        <v>1</v>
      </c>
      <c r="E36" s="48">
        <v>3</v>
      </c>
      <c r="F36" s="45">
        <v>8</v>
      </c>
      <c r="G36" s="45">
        <v>5</v>
      </c>
      <c r="H36" s="45">
        <v>21</v>
      </c>
      <c r="I36" s="45">
        <v>5</v>
      </c>
      <c r="J36" s="45"/>
      <c r="K36" s="45">
        <v>4</v>
      </c>
      <c r="L36" s="45"/>
      <c r="M36" s="45"/>
      <c r="N36" s="45">
        <v>1</v>
      </c>
      <c r="O36" s="45"/>
      <c r="P36" s="45">
        <v>1</v>
      </c>
      <c r="Q36" s="45"/>
      <c r="R36" s="45"/>
      <c r="S36" s="45"/>
      <c r="T36" s="47">
        <f t="shared" ref="T36:T39" si="6">I36/(H36-K36-L36-M36)</f>
        <v>0.29411764705882354</v>
      </c>
      <c r="U36" s="49">
        <f>G36/E36*7</f>
        <v>11.666666666666668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4</v>
      </c>
      <c r="H42" s="54">
        <v>11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  <mergeCell ref="B2:Z3"/>
    <mergeCell ref="AC5:AG6"/>
    <mergeCell ref="L7:O7"/>
    <mergeCell ref="E7:K7"/>
    <mergeCell ref="AC8:AD8"/>
    <mergeCell ref="AF8:AG8"/>
    <mergeCell ref="E6:K6"/>
    <mergeCell ref="L5:O5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/>
  <headerFooter alignWithMargins="0"/>
  <colBreaks count="1" manualBreakCount="1">
    <brk id="27" max="3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41889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41889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182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132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182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183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184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/>
      <c r="H13" s="53">
        <f t="shared" ref="H13:H32" si="0">SUM(I13:L13)</f>
        <v>1</v>
      </c>
      <c r="I13" s="45">
        <v>1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1</v>
      </c>
      <c r="W13" s="47">
        <f>(I13+(2*J13)+(3*K13)+(4*L13))/F13</f>
        <v>0.33333333333333331</v>
      </c>
      <c r="X13" s="47">
        <f>(H13+M13+P13)/(F13+M13+P13+R13)</f>
        <v>0.33333333333333331</v>
      </c>
      <c r="Y13" s="47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1</v>
      </c>
      <c r="G14" s="45"/>
      <c r="H14" s="53">
        <f t="shared" si="0"/>
        <v>0</v>
      </c>
      <c r="I14" s="45"/>
      <c r="J14" s="45"/>
      <c r="K14" s="45"/>
      <c r="L14" s="45"/>
      <c r="M14" s="45">
        <v>2</v>
      </c>
      <c r="N14" s="45"/>
      <c r="O14" s="45"/>
      <c r="P14" s="45"/>
      <c r="Q14" s="45"/>
      <c r="R14" s="45"/>
      <c r="S14" s="45"/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0.66666666666666663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3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2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3</v>
      </c>
      <c r="F16" s="34">
        <f t="shared" si="2"/>
        <v>2</v>
      </c>
      <c r="G16" s="45">
        <v>1</v>
      </c>
      <c r="H16" s="53">
        <f t="shared" si="0"/>
        <v>2</v>
      </c>
      <c r="I16" s="45">
        <v>1</v>
      </c>
      <c r="J16" s="45">
        <v>1</v>
      </c>
      <c r="K16" s="45"/>
      <c r="L16" s="45"/>
      <c r="M16" s="45">
        <v>1</v>
      </c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3</v>
      </c>
      <c r="W16" s="47">
        <f>(I16+(2*J16)+(3*K16)+(4*L16))/F16</f>
        <v>1.5</v>
      </c>
      <c r="X16" s="47">
        <f t="shared" si="1"/>
        <v>1</v>
      </c>
      <c r="Y16" s="47">
        <f>H16/F16</f>
        <v>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/>
      <c r="H17" s="53">
        <f t="shared" si="0"/>
        <v>0</v>
      </c>
      <c r="I17" s="45"/>
      <c r="J17" s="45"/>
      <c r="K17" s="45"/>
      <c r="L17" s="45"/>
      <c r="M17" s="45"/>
      <c r="N17" s="45">
        <v>1</v>
      </c>
      <c r="O17" s="45"/>
      <c r="P17" s="45"/>
      <c r="Q17" s="45"/>
      <c r="R17" s="45"/>
      <c r="S17" s="45"/>
      <c r="T17" s="45"/>
      <c r="U17" s="45">
        <v>1</v>
      </c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/>
      <c r="H18" s="53">
        <f t="shared" si="0"/>
        <v>2</v>
      </c>
      <c r="I18" s="45">
        <v>2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2</v>
      </c>
      <c r="W18" s="47">
        <f t="shared" si="4"/>
        <v>0.66666666666666663</v>
      </c>
      <c r="X18" s="47">
        <f t="shared" si="1"/>
        <v>0.66666666666666663</v>
      </c>
      <c r="Y18" s="47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/>
      <c r="E19" s="45"/>
      <c r="F19" s="34">
        <f t="shared" si="2"/>
        <v>0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4">
        <f t="shared" si="3"/>
        <v>0</v>
      </c>
      <c r="W19" s="47" t="e">
        <f t="shared" si="4"/>
        <v>#DIV/0!</v>
      </c>
      <c r="X19" s="47" t="e">
        <f t="shared" si="1"/>
        <v>#DIV/0!</v>
      </c>
      <c r="Y19" s="47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1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/>
      <c r="T20" s="45"/>
      <c r="U20" s="45">
        <v>1</v>
      </c>
      <c r="V20" s="34">
        <f t="shared" si="3"/>
        <v>0</v>
      </c>
      <c r="W20" s="47">
        <f t="shared" si="4"/>
        <v>0</v>
      </c>
      <c r="X20" s="47">
        <f t="shared" si="1"/>
        <v>0.5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2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3</v>
      </c>
      <c r="F22" s="34">
        <f t="shared" si="2"/>
        <v>2</v>
      </c>
      <c r="G22" s="45">
        <v>1</v>
      </c>
      <c r="H22" s="53">
        <f t="shared" si="0"/>
        <v>0</v>
      </c>
      <c r="I22" s="45"/>
      <c r="J22" s="45"/>
      <c r="K22" s="45"/>
      <c r="L22" s="45"/>
      <c r="M22" s="45">
        <v>1</v>
      </c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0.33333333333333331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7"/>
        <v>#DIV/0!</v>
      </c>
      <c r="U38" s="49" t="e">
        <f t="shared" si="6"/>
        <v>#DIV/0!</v>
      </c>
      <c r="V38" s="29"/>
      <c r="W38" s="25"/>
      <c r="X38" s="25"/>
      <c r="Y38" s="15"/>
    </row>
    <row r="39" spans="1:25" x14ac:dyDescent="0.3">
      <c r="A39" s="12"/>
      <c r="B39" s="51"/>
      <c r="C39" s="51" t="str">
        <f>Summary!C35</f>
        <v>Jeff Sanburn</v>
      </c>
      <c r="D39" s="45">
        <v>1</v>
      </c>
      <c r="E39" s="48">
        <v>4</v>
      </c>
      <c r="F39" s="45">
        <v>3</v>
      </c>
      <c r="G39" s="45">
        <v>3</v>
      </c>
      <c r="H39" s="45">
        <v>21</v>
      </c>
      <c r="I39" s="45">
        <v>7</v>
      </c>
      <c r="J39" s="45"/>
      <c r="K39" s="45">
        <v>1</v>
      </c>
      <c r="L39" s="45"/>
      <c r="M39" s="45"/>
      <c r="N39" s="45">
        <v>4</v>
      </c>
      <c r="O39" s="45"/>
      <c r="P39" s="45">
        <v>1</v>
      </c>
      <c r="Q39" s="45"/>
      <c r="R39" s="45"/>
      <c r="S39" s="45"/>
      <c r="T39" s="47">
        <f t="shared" si="7"/>
        <v>0.35</v>
      </c>
      <c r="U39" s="49">
        <f t="shared" si="6"/>
        <v>5.25</v>
      </c>
      <c r="V39" s="29"/>
      <c r="W39" s="25"/>
      <c r="X39" s="25"/>
      <c r="Y39" s="15"/>
    </row>
    <row r="40" spans="1:25" x14ac:dyDescent="0.3">
      <c r="A40" s="12">
        <v>5</v>
      </c>
      <c r="B40" s="51">
        <f>Summary!B35</f>
        <v>0</v>
      </c>
      <c r="C40" s="51" t="str">
        <f>Summary!C36</f>
        <v>Derek Ditner</v>
      </c>
      <c r="D40" s="45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7" t="e">
        <f t="shared" si="7"/>
        <v>#DIV/0!</v>
      </c>
      <c r="U40" s="49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2</v>
      </c>
      <c r="H43" s="54">
        <v>3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4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41889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41889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182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132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182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1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185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186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2</v>
      </c>
      <c r="G13" s="45"/>
      <c r="H13" s="53">
        <f t="shared" ref="H13:H32" si="0">SUM(I13:L13)</f>
        <v>1</v>
      </c>
      <c r="I13" s="45">
        <v>1</v>
      </c>
      <c r="J13" s="45"/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5"/>
      <c r="V13" s="34">
        <f>I13+2*J13+3*K13+4*L13</f>
        <v>1</v>
      </c>
      <c r="W13" s="47">
        <f>(I13+(2*J13)+(3*K13)+(4*L13))/F13</f>
        <v>0.5</v>
      </c>
      <c r="X13" s="47">
        <f>(H13+M13+P13)/(F13+M13+P13+R13)</f>
        <v>0.66666666666666663</v>
      </c>
      <c r="Y13" s="47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1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>
        <v>1</v>
      </c>
      <c r="R14" s="45"/>
      <c r="S14" s="45"/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2</v>
      </c>
      <c r="G18" s="45"/>
      <c r="H18" s="53">
        <f t="shared" si="0"/>
        <v>1</v>
      </c>
      <c r="I18" s="45">
        <v>1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>
        <v>1</v>
      </c>
      <c r="U18" s="45"/>
      <c r="V18" s="34">
        <f t="shared" si="3"/>
        <v>1</v>
      </c>
      <c r="W18" s="47">
        <f t="shared" si="4"/>
        <v>0.5</v>
      </c>
      <c r="X18" s="47">
        <f t="shared" si="1"/>
        <v>0.5</v>
      </c>
      <c r="Y18" s="47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/>
      <c r="E19" s="45"/>
      <c r="F19" s="34">
        <f t="shared" si="2"/>
        <v>0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4">
        <f t="shared" si="3"/>
        <v>0</v>
      </c>
      <c r="W19" s="47" t="e">
        <f t="shared" si="4"/>
        <v>#DIV/0!</v>
      </c>
      <c r="X19" s="47" t="e">
        <f t="shared" si="1"/>
        <v>#DIV/0!</v>
      </c>
      <c r="Y19" s="47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1</v>
      </c>
      <c r="I20" s="45">
        <v>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4">
        <f t="shared" si="3"/>
        <v>1</v>
      </c>
      <c r="W20" s="47">
        <f t="shared" si="4"/>
        <v>0.5</v>
      </c>
      <c r="X20" s="47">
        <f t="shared" si="1"/>
        <v>0.5</v>
      </c>
      <c r="Y20" s="47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2</v>
      </c>
      <c r="F21" s="34">
        <f t="shared" si="2"/>
        <v>2</v>
      </c>
      <c r="G21" s="45"/>
      <c r="H21" s="53">
        <f t="shared" si="0"/>
        <v>1</v>
      </c>
      <c r="I21" s="45">
        <v>1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1</v>
      </c>
      <c r="W21" s="47">
        <f t="shared" si="4"/>
        <v>0.5</v>
      </c>
      <c r="X21" s="47">
        <f t="shared" si="1"/>
        <v>0.5</v>
      </c>
      <c r="Y21" s="47">
        <f t="shared" si="5"/>
        <v>0.5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1</v>
      </c>
      <c r="I22" s="45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1</v>
      </c>
      <c r="W22" s="47">
        <f t="shared" si="4"/>
        <v>0.5</v>
      </c>
      <c r="X22" s="47">
        <f t="shared" si="1"/>
        <v>0.5</v>
      </c>
      <c r="Y22" s="47">
        <f t="shared" si="5"/>
        <v>0.5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40" si="7">I36/(H36-K36-L36-M36)</f>
        <v>#DIV/0!</v>
      </c>
      <c r="U36" s="49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7"/>
        <v>#DIV/0!</v>
      </c>
      <c r="U37" s="49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5</v>
      </c>
      <c r="F38" s="45">
        <v>9</v>
      </c>
      <c r="G38" s="45">
        <v>4</v>
      </c>
      <c r="H38" s="45">
        <v>31</v>
      </c>
      <c r="I38" s="45">
        <v>10</v>
      </c>
      <c r="J38" s="45">
        <v>1</v>
      </c>
      <c r="K38" s="45"/>
      <c r="L38" s="45"/>
      <c r="M38" s="45"/>
      <c r="N38" s="45">
        <v>3</v>
      </c>
      <c r="O38" s="45"/>
      <c r="P38" s="45">
        <v>1</v>
      </c>
      <c r="Q38" s="45"/>
      <c r="R38" s="45"/>
      <c r="S38" s="45"/>
      <c r="T38" s="47">
        <f t="shared" si="7"/>
        <v>0.32258064516129031</v>
      </c>
      <c r="U38" s="49">
        <f t="shared" si="6"/>
        <v>5.6000000000000005</v>
      </c>
      <c r="V38" s="29"/>
      <c r="W38" s="25"/>
      <c r="X38" s="25"/>
      <c r="Y38" s="15"/>
    </row>
    <row r="39" spans="1:25" x14ac:dyDescent="0.3">
      <c r="A39" s="12"/>
      <c r="B39" s="51"/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7"/>
        <v>#DIV/0!</v>
      </c>
      <c r="U39" s="49" t="e">
        <f t="shared" si="6"/>
        <v>#DIV/0!</v>
      </c>
      <c r="V39" s="29"/>
      <c r="W39" s="25"/>
      <c r="X39" s="25"/>
      <c r="Y39" s="15"/>
    </row>
    <row r="40" spans="1:25" x14ac:dyDescent="0.3">
      <c r="A40" s="12">
        <v>5</v>
      </c>
      <c r="B40" s="51">
        <f>Summary!B35</f>
        <v>0</v>
      </c>
      <c r="C40" s="51" t="str">
        <f>Summary!C36</f>
        <v>Derek Ditner</v>
      </c>
      <c r="D40" s="45"/>
      <c r="E40" s="48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7" t="e">
        <f t="shared" si="7"/>
        <v>#DIV/0!</v>
      </c>
      <c r="U40" s="49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9"/>
      <c r="K42" s="59"/>
    </row>
    <row r="43" spans="1:25" x14ac:dyDescent="0.3">
      <c r="C43" s="54"/>
      <c r="D43" s="54">
        <v>1</v>
      </c>
      <c r="E43" s="54"/>
      <c r="F43" s="55"/>
      <c r="G43" s="54">
        <v>0</v>
      </c>
      <c r="H43" s="54">
        <v>9</v>
      </c>
      <c r="J43" s="67"/>
      <c r="K43" s="67"/>
    </row>
    <row r="44" spans="1:25" x14ac:dyDescent="0.3">
      <c r="J44" s="66"/>
      <c r="K44" s="66"/>
    </row>
    <row r="45" spans="1:25" x14ac:dyDescent="0.3">
      <c r="C45" s="2" t="s">
        <v>111</v>
      </c>
    </row>
    <row r="46" spans="1:25" x14ac:dyDescent="0.3">
      <c r="C46" s="2" t="s">
        <v>113</v>
      </c>
    </row>
    <row r="47" spans="1:25" x14ac:dyDescent="0.3">
      <c r="C47" s="2" t="s">
        <v>114</v>
      </c>
    </row>
    <row r="48" spans="1:25" x14ac:dyDescent="0.3">
      <c r="C48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41789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137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137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2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138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139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2</v>
      </c>
      <c r="F13" s="34">
        <f>E13-M13-P13-Q13-R13</f>
        <v>2</v>
      </c>
      <c r="G13" s="45"/>
      <c r="H13" s="53">
        <f t="shared" ref="H13:H32" si="0">SUM(I13:L13)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>
        <v>2</v>
      </c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3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2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3</v>
      </c>
      <c r="G15" s="45">
        <v>1</v>
      </c>
      <c r="H15" s="53">
        <f t="shared" si="0"/>
        <v>1</v>
      </c>
      <c r="I15" s="45">
        <v>1</v>
      </c>
      <c r="J15" s="45"/>
      <c r="K15" s="45"/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34">
        <f>I15+2*J15+3*K15+4*L15</f>
        <v>1</v>
      </c>
      <c r="W15" s="47">
        <f>(I15+(2*J15)+(3*K15)+(4*L15))/F15</f>
        <v>0.33333333333333331</v>
      </c>
      <c r="X15" s="47">
        <f t="shared" si="1"/>
        <v>0.33333333333333331</v>
      </c>
      <c r="Y15" s="47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>
        <v>1</v>
      </c>
      <c r="H16" s="53">
        <f t="shared" si="0"/>
        <v>1</v>
      </c>
      <c r="I16" s="45">
        <v>1</v>
      </c>
      <c r="J16" s="45"/>
      <c r="K16" s="45"/>
      <c r="L16" s="45"/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34">
        <f>I16+2*J16+3*K16+4*L16</f>
        <v>1</v>
      </c>
      <c r="W16" s="47">
        <f>(I16+(2*J16)+(3*K16)+(4*L16))/F16</f>
        <v>0.5</v>
      </c>
      <c r="X16" s="47">
        <f t="shared" si="1"/>
        <v>0.5</v>
      </c>
      <c r="Y16" s="47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>
        <v>1</v>
      </c>
      <c r="H17" s="53">
        <f t="shared" si="0"/>
        <v>1</v>
      </c>
      <c r="I17" s="45">
        <v>1</v>
      </c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1</v>
      </c>
      <c r="W17" s="47">
        <f t="shared" ref="W17:W32" si="4">(I17+(2*J17)+(3*K17)+(4*L17))/F17</f>
        <v>0.5</v>
      </c>
      <c r="X17" s="47">
        <f t="shared" si="1"/>
        <v>0.5</v>
      </c>
      <c r="Y17" s="47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1</v>
      </c>
      <c r="G18" s="45"/>
      <c r="H18" s="53">
        <f t="shared" si="0"/>
        <v>0</v>
      </c>
      <c r="I18" s="45"/>
      <c r="J18" s="45"/>
      <c r="K18" s="45"/>
      <c r="L18" s="45"/>
      <c r="M18" s="45">
        <v>1</v>
      </c>
      <c r="N18" s="45"/>
      <c r="O18" s="45"/>
      <c r="P18" s="45"/>
      <c r="Q18" s="45"/>
      <c r="R18" s="45"/>
      <c r="S18" s="45">
        <v>1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0.5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1</v>
      </c>
      <c r="I19" s="45">
        <v>1</v>
      </c>
      <c r="J19" s="45"/>
      <c r="K19" s="45"/>
      <c r="L19" s="45"/>
      <c r="M19" s="45"/>
      <c r="N19" s="45"/>
      <c r="O19" s="45">
        <v>1</v>
      </c>
      <c r="P19" s="45"/>
      <c r="Q19" s="45"/>
      <c r="R19" s="45"/>
      <c r="S19" s="45"/>
      <c r="T19" s="45"/>
      <c r="U19" s="45">
        <v>1</v>
      </c>
      <c r="V19" s="34">
        <f t="shared" si="3"/>
        <v>1</v>
      </c>
      <c r="W19" s="47">
        <f t="shared" si="4"/>
        <v>0.5</v>
      </c>
      <c r="X19" s="47">
        <f t="shared" si="1"/>
        <v>0.5</v>
      </c>
      <c r="Y19" s="47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>
        <v>1</v>
      </c>
      <c r="H22" s="53">
        <f t="shared" si="0"/>
        <v>0</v>
      </c>
      <c r="I22" s="45"/>
      <c r="J22" s="45"/>
      <c r="K22" s="45"/>
      <c r="L22" s="45"/>
      <c r="M22" s="45"/>
      <c r="N22" s="45"/>
      <c r="O22" s="45">
        <v>1</v>
      </c>
      <c r="P22" s="45"/>
      <c r="Q22" s="45"/>
      <c r="R22" s="45"/>
      <c r="S22" s="45">
        <v>1</v>
      </c>
      <c r="T22" s="45"/>
      <c r="U22" s="45"/>
      <c r="V22" s="34">
        <f t="shared" si="3"/>
        <v>0</v>
      </c>
      <c r="W22" s="47">
        <f t="shared" si="4"/>
        <v>0</v>
      </c>
      <c r="X22" s="47">
        <f t="shared" si="1"/>
        <v>0</v>
      </c>
      <c r="Y22" s="47">
        <f t="shared" si="5"/>
        <v>0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2</v>
      </c>
      <c r="E24" s="45">
        <v>2</v>
      </c>
      <c r="F24" s="34">
        <f t="shared" si="2"/>
        <v>1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>
        <v>1</v>
      </c>
      <c r="S24" s="45">
        <v>1</v>
      </c>
      <c r="T24" s="45"/>
      <c r="U24" s="45">
        <v>1</v>
      </c>
      <c r="V24" s="34">
        <f t="shared" si="3"/>
        <v>0</v>
      </c>
      <c r="W24" s="47">
        <f t="shared" si="4"/>
        <v>0</v>
      </c>
      <c r="X24" s="47">
        <f t="shared" si="1"/>
        <v>0</v>
      </c>
      <c r="Y24" s="47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1.67</v>
      </c>
      <c r="F35" s="45">
        <v>2</v>
      </c>
      <c r="G35" s="45">
        <v>1</v>
      </c>
      <c r="H35" s="45">
        <v>10</v>
      </c>
      <c r="I35" s="45">
        <v>3</v>
      </c>
      <c r="J35" s="45"/>
      <c r="K35" s="45">
        <v>2</v>
      </c>
      <c r="L35" s="45"/>
      <c r="M35" s="45"/>
      <c r="N35" s="45"/>
      <c r="O35" s="45"/>
      <c r="P35" s="45"/>
      <c r="Q35" s="45"/>
      <c r="R35" s="45"/>
      <c r="S35" s="45"/>
      <c r="T35" s="47">
        <f>I35/(H35-K35-L35-M35)</f>
        <v>0.375</v>
      </c>
      <c r="U35" s="49">
        <f>G35/E35*7</f>
        <v>4.1916167664670665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>
        <v>1</v>
      </c>
      <c r="E36" s="48">
        <v>3.33</v>
      </c>
      <c r="F36" s="45">
        <v>7</v>
      </c>
      <c r="G36" s="45">
        <v>6</v>
      </c>
      <c r="H36" s="45">
        <v>23</v>
      </c>
      <c r="I36" s="45">
        <v>6</v>
      </c>
      <c r="J36" s="45"/>
      <c r="K36" s="45">
        <v>2</v>
      </c>
      <c r="L36" s="45"/>
      <c r="M36" s="45"/>
      <c r="N36" s="45"/>
      <c r="O36" s="45"/>
      <c r="P36" s="45">
        <v>1</v>
      </c>
      <c r="Q36" s="45"/>
      <c r="R36" s="45"/>
      <c r="S36" s="45"/>
      <c r="T36" s="47">
        <f t="shared" ref="T36:T39" si="6">I36/(H36-K36-L36-M36)</f>
        <v>0.2857142857142857</v>
      </c>
      <c r="U36" s="49">
        <f>G36/E36*7</f>
        <v>12.612612612612613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2</v>
      </c>
      <c r="H42" s="54">
        <v>9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AF8:AG8"/>
    <mergeCell ref="AC8:AD8"/>
    <mergeCell ref="E7:K7"/>
    <mergeCell ref="L7:O7"/>
    <mergeCell ref="P7:Z7"/>
    <mergeCell ref="E9:K9"/>
    <mergeCell ref="M9:O9"/>
    <mergeCell ref="P9:Z9"/>
    <mergeCell ref="E8:K8"/>
    <mergeCell ref="L8:O8"/>
    <mergeCell ref="P8:Z8"/>
  </mergeCells>
  <pageMargins left="0.70866141732283472" right="0.70866141732283472" top="0.74803149606299213" bottom="0.74803149606299213" header="0.31496062992125984" footer="0.31496062992125984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41791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140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140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3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141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142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2</v>
      </c>
      <c r="G13" s="45"/>
      <c r="H13" s="53">
        <f t="shared" ref="H13:H32" si="0">SUM(I13:L13)</f>
        <v>2</v>
      </c>
      <c r="I13" s="45">
        <v>2</v>
      </c>
      <c r="J13" s="45"/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5">
        <v>1</v>
      </c>
      <c r="V13" s="34">
        <f>I13+2*J13+3*K13+4*L13</f>
        <v>2</v>
      </c>
      <c r="W13" s="47">
        <f>(I13+(2*J13)+(3*K13)+(4*L13))/F13</f>
        <v>1</v>
      </c>
      <c r="X13" s="47">
        <f>(H13+M13+P13)/(F13+M13+P13+R13)</f>
        <v>1</v>
      </c>
      <c r="Y13" s="47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>
        <v>1</v>
      </c>
      <c r="H14" s="53">
        <f t="shared" si="0"/>
        <v>1</v>
      </c>
      <c r="I14" s="45">
        <v>1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4">
        <f>I14+2*J14+3*K14+4*L14</f>
        <v>1</v>
      </c>
      <c r="W14" s="47">
        <f>(I14+(2*J14)+(3*K14)+(4*L14))/F14</f>
        <v>0.5</v>
      </c>
      <c r="X14" s="47">
        <f t="shared" ref="X14:X32" si="1">(H14+M14+P14)/(F14+M14+P14+R14)</f>
        <v>0.5</v>
      </c>
      <c r="Y14" s="47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1</v>
      </c>
      <c r="I15" s="45">
        <v>1</v>
      </c>
      <c r="J15" s="45"/>
      <c r="K15" s="45"/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34">
        <f>I15+2*J15+3*K15+4*L15</f>
        <v>1</v>
      </c>
      <c r="W15" s="47">
        <f>(I15+(2*J15)+(3*K15)+(4*L15))/F15</f>
        <v>0.5</v>
      </c>
      <c r="X15" s="47">
        <f t="shared" si="1"/>
        <v>0.5</v>
      </c>
      <c r="Y15" s="47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1</v>
      </c>
      <c r="F16" s="34">
        <f t="shared" si="2"/>
        <v>1</v>
      </c>
      <c r="G16" s="45"/>
      <c r="H16" s="53">
        <f t="shared" si="0"/>
        <v>1</v>
      </c>
      <c r="I16" s="45">
        <v>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1</v>
      </c>
      <c r="W16" s="47">
        <f>(I16+(2*J16)+(3*K16)+(4*L16))/F16</f>
        <v>1</v>
      </c>
      <c r="X16" s="47">
        <f t="shared" si="1"/>
        <v>1</v>
      </c>
      <c r="Y16" s="47">
        <f>H16/F16</f>
        <v>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3</v>
      </c>
      <c r="F17" s="34">
        <f t="shared" si="2"/>
        <v>3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>
        <v>2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3</v>
      </c>
      <c r="F18" s="34">
        <f t="shared" si="2"/>
        <v>3</v>
      </c>
      <c r="G18" s="45">
        <v>1</v>
      </c>
      <c r="H18" s="53">
        <f t="shared" si="0"/>
        <v>1</v>
      </c>
      <c r="I18" s="45"/>
      <c r="J18" s="45"/>
      <c r="K18" s="45"/>
      <c r="L18" s="45">
        <v>1</v>
      </c>
      <c r="M18" s="45"/>
      <c r="N18" s="45"/>
      <c r="O18" s="45"/>
      <c r="P18" s="45"/>
      <c r="Q18" s="45"/>
      <c r="R18" s="45"/>
      <c r="S18" s="45"/>
      <c r="T18" s="45"/>
      <c r="U18" s="45">
        <v>2</v>
      </c>
      <c r="V18" s="34">
        <f t="shared" si="3"/>
        <v>4</v>
      </c>
      <c r="W18" s="47">
        <f t="shared" si="4"/>
        <v>1.3333333333333333</v>
      </c>
      <c r="X18" s="47">
        <f t="shared" si="1"/>
        <v>0.33333333333333331</v>
      </c>
      <c r="Y18" s="47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3</v>
      </c>
      <c r="G20" s="45">
        <v>1</v>
      </c>
      <c r="H20" s="53">
        <f t="shared" si="0"/>
        <v>1</v>
      </c>
      <c r="I20" s="45"/>
      <c r="J20" s="45"/>
      <c r="K20" s="45">
        <v>1</v>
      </c>
      <c r="L20" s="45"/>
      <c r="M20" s="45"/>
      <c r="N20" s="45"/>
      <c r="O20" s="45"/>
      <c r="P20" s="45"/>
      <c r="Q20" s="45"/>
      <c r="R20" s="45"/>
      <c r="S20" s="45"/>
      <c r="T20" s="45"/>
      <c r="U20" s="45">
        <v>1</v>
      </c>
      <c r="V20" s="34">
        <f t="shared" si="3"/>
        <v>3</v>
      </c>
      <c r="W20" s="47">
        <f t="shared" si="4"/>
        <v>1</v>
      </c>
      <c r="X20" s="47">
        <f t="shared" si="1"/>
        <v>0.33333333333333331</v>
      </c>
      <c r="Y20" s="47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>
        <v>1</v>
      </c>
      <c r="H22" s="53">
        <f t="shared" si="0"/>
        <v>1</v>
      </c>
      <c r="I22" s="45"/>
      <c r="J22" s="45">
        <v>1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>
        <v>1</v>
      </c>
      <c r="V22" s="34">
        <f t="shared" si="3"/>
        <v>2</v>
      </c>
      <c r="W22" s="47">
        <f t="shared" si="4"/>
        <v>1</v>
      </c>
      <c r="X22" s="47">
        <f t="shared" si="1"/>
        <v>0.5</v>
      </c>
      <c r="Y22" s="47">
        <f t="shared" si="5"/>
        <v>0.5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3</v>
      </c>
      <c r="F24" s="34">
        <f t="shared" si="2"/>
        <v>3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>
        <v>2</v>
      </c>
      <c r="T24" s="45"/>
      <c r="U24" s="45"/>
      <c r="V24" s="34">
        <f t="shared" si="3"/>
        <v>0</v>
      </c>
      <c r="W24" s="47">
        <f t="shared" si="4"/>
        <v>0</v>
      </c>
      <c r="X24" s="47">
        <f t="shared" si="1"/>
        <v>0</v>
      </c>
      <c r="Y24" s="47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2</v>
      </c>
      <c r="F25" s="34">
        <f t="shared" si="2"/>
        <v>1</v>
      </c>
      <c r="G25" s="45">
        <v>1</v>
      </c>
      <c r="H25" s="53">
        <f t="shared" si="0"/>
        <v>0</v>
      </c>
      <c r="I25" s="45"/>
      <c r="J25" s="45"/>
      <c r="K25" s="45"/>
      <c r="L25" s="45"/>
      <c r="M25" s="45">
        <v>1</v>
      </c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0.5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>
        <v>1</v>
      </c>
      <c r="E36" s="48">
        <v>1</v>
      </c>
      <c r="F36" s="45">
        <v>5</v>
      </c>
      <c r="G36" s="45">
        <v>5</v>
      </c>
      <c r="H36" s="45">
        <v>9</v>
      </c>
      <c r="I36" s="45">
        <v>3</v>
      </c>
      <c r="J36" s="45"/>
      <c r="K36" s="45">
        <v>1</v>
      </c>
      <c r="L36" s="45"/>
      <c r="M36" s="45"/>
      <c r="N36" s="45">
        <v>1</v>
      </c>
      <c r="O36" s="45"/>
      <c r="P36" s="45"/>
      <c r="Q36" s="45"/>
      <c r="R36" s="45"/>
      <c r="S36" s="45"/>
      <c r="T36" s="47">
        <f t="shared" ref="T36:T39" si="6">I36/(H36-K36-L36-M36)</f>
        <v>0.375</v>
      </c>
      <c r="U36" s="49">
        <f>G36/E36*7</f>
        <v>35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>
        <v>1</v>
      </c>
      <c r="E37" s="48">
        <v>2</v>
      </c>
      <c r="F37" s="45">
        <v>12</v>
      </c>
      <c r="G37" s="45">
        <v>8</v>
      </c>
      <c r="H37" s="45">
        <v>22</v>
      </c>
      <c r="I37" s="45">
        <v>8</v>
      </c>
      <c r="J37" s="45">
        <v>2</v>
      </c>
      <c r="K37" s="45">
        <v>3</v>
      </c>
      <c r="L37" s="45"/>
      <c r="M37" s="45"/>
      <c r="N37" s="45">
        <v>1</v>
      </c>
      <c r="O37" s="45"/>
      <c r="P37" s="45">
        <v>1</v>
      </c>
      <c r="Q37" s="45"/>
      <c r="R37" s="45"/>
      <c r="S37" s="45"/>
      <c r="T37" s="47">
        <f t="shared" si="6"/>
        <v>0.42105263157894735</v>
      </c>
      <c r="U37" s="49">
        <f>G37/E37*7</f>
        <v>28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>
        <v>1</v>
      </c>
      <c r="E38" s="48">
        <v>2</v>
      </c>
      <c r="F38" s="45">
        <v>5</v>
      </c>
      <c r="G38" s="45">
        <v>4</v>
      </c>
      <c r="H38" s="45">
        <v>9</v>
      </c>
      <c r="I38" s="45">
        <v>3</v>
      </c>
      <c r="J38" s="45"/>
      <c r="K38" s="45">
        <v>1</v>
      </c>
      <c r="L38" s="45"/>
      <c r="M38" s="45"/>
      <c r="N38" s="45">
        <v>1</v>
      </c>
      <c r="O38" s="45"/>
      <c r="P38" s="45"/>
      <c r="Q38" s="45"/>
      <c r="R38" s="45"/>
      <c r="S38" s="45"/>
      <c r="T38" s="47">
        <f t="shared" si="6"/>
        <v>0.375</v>
      </c>
      <c r="U38" s="49">
        <f>G38/E38*7</f>
        <v>14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5</v>
      </c>
      <c r="H42" s="54">
        <v>22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0866141732283472" right="0.70866141732283472" top="0.74803149606299213" bottom="0.74803149606299213" header="0.31496062992125984" footer="0.31496062992125984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41794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143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143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4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144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145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2</v>
      </c>
      <c r="F13" s="34">
        <f>E13-M13-P13-Q13-R13</f>
        <v>2</v>
      </c>
      <c r="G13" s="45"/>
      <c r="H13" s="53">
        <f t="shared" ref="H13:H32" si="0">SUM(I13:L13)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>
        <v>2</v>
      </c>
      <c r="T13" s="45"/>
      <c r="U13" s="45"/>
      <c r="V13" s="34">
        <f>I13+2*J13+3*K13+4*L13</f>
        <v>0</v>
      </c>
      <c r="W13" s="47">
        <f>(I13+(2*J13)+(3*K13)+(4*L13))/F13</f>
        <v>0</v>
      </c>
      <c r="X13" s="47">
        <f>(H13+M13+P13)/(F13+M13+P13+R13)</f>
        <v>0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v>2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2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/>
      <c r="E16" s="45"/>
      <c r="F16" s="34">
        <f t="shared" si="2"/>
        <v>0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 t="e">
        <f>(I16+(2*J16)+(3*K16)+(4*L16))/F16</f>
        <v>#DIV/0!</v>
      </c>
      <c r="X16" s="47" t="e">
        <f t="shared" si="1"/>
        <v>#DIV/0!</v>
      </c>
      <c r="Y16" s="47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2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1</v>
      </c>
      <c r="F18" s="34">
        <f t="shared" si="2"/>
        <v>1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1</v>
      </c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>
        <v>2</v>
      </c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2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2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1</v>
      </c>
      <c r="F21" s="34">
        <f t="shared" si="2"/>
        <v>1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>
        <v>1</v>
      </c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/>
      <c r="E22" s="45"/>
      <c r="F22" s="34">
        <f t="shared" si="2"/>
        <v>0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 t="e">
        <f t="shared" si="4"/>
        <v>#DIV/0!</v>
      </c>
      <c r="X22" s="47" t="e">
        <f t="shared" si="1"/>
        <v>#DIV/0!</v>
      </c>
      <c r="Y22" s="47" t="e">
        <f t="shared" si="5"/>
        <v>#DIV/0!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1</v>
      </c>
      <c r="F25" s="34">
        <f t="shared" si="2"/>
        <v>1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4</v>
      </c>
      <c r="F35" s="45">
        <v>4</v>
      </c>
      <c r="G35" s="45">
        <v>4</v>
      </c>
      <c r="H35" s="45">
        <v>19</v>
      </c>
      <c r="I35" s="45">
        <v>5</v>
      </c>
      <c r="J35" s="45">
        <v>1</v>
      </c>
      <c r="K35" s="45">
        <v>1</v>
      </c>
      <c r="L35" s="45"/>
      <c r="M35" s="45"/>
      <c r="N35" s="45">
        <v>3</v>
      </c>
      <c r="O35" s="45"/>
      <c r="P35" s="45">
        <v>1</v>
      </c>
      <c r="Q35" s="45"/>
      <c r="R35" s="45"/>
      <c r="S35" s="45"/>
      <c r="T35" s="47">
        <f>I35/(H35-K35-L35-M35)</f>
        <v>0.27777777777777779</v>
      </c>
      <c r="U35" s="49">
        <f>G35/E35*7</f>
        <v>7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1</v>
      </c>
      <c r="F39" s="45">
        <v>3</v>
      </c>
      <c r="G39" s="45">
        <v>2</v>
      </c>
      <c r="H39" s="45">
        <v>5</v>
      </c>
      <c r="I39" s="45">
        <v>2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>
        <f t="shared" si="6"/>
        <v>0.4</v>
      </c>
      <c r="U39" s="49">
        <f>G39/E39*7</f>
        <v>14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0</v>
      </c>
      <c r="H42" s="54">
        <v>7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41796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146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132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5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147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148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4</v>
      </c>
      <c r="G13" s="45">
        <v>2</v>
      </c>
      <c r="H13" s="53">
        <f t="shared" ref="H13:H32" si="0">SUM(I13:L13)</f>
        <v>3</v>
      </c>
      <c r="I13" s="45">
        <v>2</v>
      </c>
      <c r="J13" s="45">
        <v>1</v>
      </c>
      <c r="K13" s="45"/>
      <c r="L13" s="45"/>
      <c r="M13" s="45"/>
      <c r="N13" s="45"/>
      <c r="O13" s="45"/>
      <c r="P13" s="45"/>
      <c r="Q13" s="45"/>
      <c r="R13" s="45"/>
      <c r="S13" s="45">
        <v>1</v>
      </c>
      <c r="T13" s="45"/>
      <c r="U13" s="45">
        <v>2</v>
      </c>
      <c r="V13" s="34">
        <f>I13+2*J13+3*K13+4*L13</f>
        <v>4</v>
      </c>
      <c r="W13" s="47">
        <f>(I13+(2*J13)+(3*K13)+(4*L13))/F13</f>
        <v>1</v>
      </c>
      <c r="X13" s="47">
        <f>(H13+M13+P13)/(F13+M13+P13+R13)</f>
        <v>0.75</v>
      </c>
      <c r="Y13" s="47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4</v>
      </c>
      <c r="F14" s="34">
        <f>E14-M14-P14-Q14-R14</f>
        <v>1</v>
      </c>
      <c r="G14" s="45"/>
      <c r="H14" s="53">
        <f t="shared" si="0"/>
        <v>0</v>
      </c>
      <c r="I14" s="45"/>
      <c r="J14" s="45"/>
      <c r="K14" s="45"/>
      <c r="L14" s="45"/>
      <c r="M14" s="45">
        <v>2</v>
      </c>
      <c r="N14" s="45"/>
      <c r="O14" s="45">
        <v>1</v>
      </c>
      <c r="P14" s="45"/>
      <c r="Q14" s="45">
        <v>1</v>
      </c>
      <c r="R14" s="45"/>
      <c r="S14" s="45">
        <v>1</v>
      </c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0.66666666666666663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/>
      <c r="E15" s="45"/>
      <c r="F15" s="34">
        <f t="shared" ref="F15:F32" si="2">E15-M15-P15-Q15-R15</f>
        <v>0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4">
        <f>I15+2*J15+3*K15+4*L15</f>
        <v>0</v>
      </c>
      <c r="W15" s="47" t="e">
        <f>(I15+(2*J15)+(3*K15)+(4*L15))/F15</f>
        <v>#DIV/0!</v>
      </c>
      <c r="X15" s="47" t="e">
        <f t="shared" si="1"/>
        <v>#DIV/0!</v>
      </c>
      <c r="Y15" s="47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4</v>
      </c>
      <c r="F16" s="34">
        <f t="shared" si="2"/>
        <v>3</v>
      </c>
      <c r="G16" s="45">
        <v>1</v>
      </c>
      <c r="H16" s="53">
        <f t="shared" si="0"/>
        <v>1</v>
      </c>
      <c r="I16" s="45"/>
      <c r="J16" s="45"/>
      <c r="K16" s="45">
        <v>1</v>
      </c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>
        <v>1</v>
      </c>
      <c r="V16" s="34">
        <f>I16+2*J16+3*K16+4*L16</f>
        <v>3</v>
      </c>
      <c r="W16" s="47">
        <f>(I16+(2*J16)+(3*K16)+(4*L16))/F16</f>
        <v>1</v>
      </c>
      <c r="X16" s="47">
        <f t="shared" si="1"/>
        <v>0.5</v>
      </c>
      <c r="Y16" s="47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/>
      <c r="E17" s="45"/>
      <c r="F17" s="34">
        <f t="shared" si="2"/>
        <v>0</v>
      </c>
      <c r="G17" s="45"/>
      <c r="H17" s="53">
        <f t="shared" si="0"/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34">
        <f t="shared" ref="V17:V32" si="3">I17+2*J17+3*K17+4*L17</f>
        <v>0</v>
      </c>
      <c r="W17" s="47" t="e">
        <f t="shared" ref="W17:W32" si="4">(I17+(2*J17)+(3*K17)+(4*L17))/F17</f>
        <v>#DIV/0!</v>
      </c>
      <c r="X17" s="47" t="e">
        <f t="shared" si="1"/>
        <v>#DIV/0!</v>
      </c>
      <c r="Y17" s="47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4</v>
      </c>
      <c r="F18" s="34">
        <f t="shared" si="2"/>
        <v>3</v>
      </c>
      <c r="G18" s="45">
        <v>2</v>
      </c>
      <c r="H18" s="53">
        <f t="shared" si="0"/>
        <v>2</v>
      </c>
      <c r="I18" s="45"/>
      <c r="J18" s="45">
        <v>2</v>
      </c>
      <c r="K18" s="45"/>
      <c r="L18" s="45"/>
      <c r="M18" s="45">
        <v>1</v>
      </c>
      <c r="N18" s="45">
        <v>1</v>
      </c>
      <c r="O18" s="45"/>
      <c r="P18" s="45"/>
      <c r="Q18" s="45"/>
      <c r="R18" s="45"/>
      <c r="S18" s="45"/>
      <c r="T18" s="45">
        <v>1</v>
      </c>
      <c r="U18" s="45">
        <v>3</v>
      </c>
      <c r="V18" s="34">
        <f t="shared" si="3"/>
        <v>4</v>
      </c>
      <c r="W18" s="47">
        <f t="shared" si="4"/>
        <v>1.3333333333333333</v>
      </c>
      <c r="X18" s="47">
        <f t="shared" si="1"/>
        <v>0.75</v>
      </c>
      <c r="Y18" s="47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3</v>
      </c>
      <c r="F19" s="34">
        <f t="shared" si="2"/>
        <v>2</v>
      </c>
      <c r="G19" s="45"/>
      <c r="H19" s="53">
        <f t="shared" si="0"/>
        <v>0</v>
      </c>
      <c r="I19" s="45"/>
      <c r="J19" s="45"/>
      <c r="K19" s="45"/>
      <c r="L19" s="45"/>
      <c r="M19" s="45">
        <v>1</v>
      </c>
      <c r="N19" s="45"/>
      <c r="O19" s="45"/>
      <c r="P19" s="45"/>
      <c r="Q19" s="45"/>
      <c r="R19" s="45"/>
      <c r="S19" s="45"/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0.33333333333333331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1</v>
      </c>
      <c r="F20" s="34">
        <f t="shared" si="2"/>
        <v>0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/>
      <c r="T20" s="45"/>
      <c r="U20" s="45"/>
      <c r="V20" s="34">
        <f t="shared" si="3"/>
        <v>0</v>
      </c>
      <c r="W20" s="47" t="e">
        <f t="shared" si="4"/>
        <v>#DIV/0!</v>
      </c>
      <c r="X20" s="47">
        <f t="shared" si="1"/>
        <v>1</v>
      </c>
      <c r="Y20" s="47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3</v>
      </c>
      <c r="F21" s="34">
        <f t="shared" si="2"/>
        <v>2</v>
      </c>
      <c r="G21" s="45">
        <v>1</v>
      </c>
      <c r="H21" s="53">
        <f t="shared" si="0"/>
        <v>0</v>
      </c>
      <c r="I21" s="45"/>
      <c r="J21" s="45"/>
      <c r="K21" s="45"/>
      <c r="L21" s="45"/>
      <c r="M21" s="45">
        <v>1</v>
      </c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0.33333333333333331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3</v>
      </c>
      <c r="F22" s="34">
        <f t="shared" si="2"/>
        <v>3</v>
      </c>
      <c r="G22" s="45">
        <v>1</v>
      </c>
      <c r="H22" s="53">
        <f t="shared" si="0"/>
        <v>1</v>
      </c>
      <c r="I22" s="45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>
        <v>1</v>
      </c>
      <c r="T22" s="45"/>
      <c r="U22" s="45"/>
      <c r="V22" s="34">
        <f t="shared" si="3"/>
        <v>1</v>
      </c>
      <c r="W22" s="47">
        <f t="shared" si="4"/>
        <v>0.33333333333333331</v>
      </c>
      <c r="X22" s="47">
        <f t="shared" si="1"/>
        <v>0.33333333333333331</v>
      </c>
      <c r="Y22" s="47">
        <f t="shared" si="5"/>
        <v>0.33333333333333331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3</v>
      </c>
      <c r="F24" s="34">
        <f t="shared" si="2"/>
        <v>2</v>
      </c>
      <c r="G24" s="45">
        <v>2</v>
      </c>
      <c r="H24" s="53">
        <f t="shared" si="0"/>
        <v>2</v>
      </c>
      <c r="I24" s="45">
        <v>2</v>
      </c>
      <c r="J24" s="45"/>
      <c r="K24" s="45"/>
      <c r="L24" s="45"/>
      <c r="M24" s="45">
        <v>1</v>
      </c>
      <c r="N24" s="45"/>
      <c r="O24" s="45"/>
      <c r="P24" s="45"/>
      <c r="Q24" s="45"/>
      <c r="R24" s="45"/>
      <c r="S24" s="45"/>
      <c r="T24" s="45"/>
      <c r="U24" s="45">
        <v>2</v>
      </c>
      <c r="V24" s="34">
        <f t="shared" si="3"/>
        <v>2</v>
      </c>
      <c r="W24" s="47">
        <f t="shared" si="4"/>
        <v>1</v>
      </c>
      <c r="X24" s="47">
        <f t="shared" si="1"/>
        <v>1</v>
      </c>
      <c r="Y24" s="47">
        <f t="shared" si="5"/>
        <v>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3</v>
      </c>
      <c r="F25" s="34">
        <f t="shared" si="2"/>
        <v>3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>
        <f t="shared" si="4"/>
        <v>0</v>
      </c>
      <c r="X25" s="47">
        <f t="shared" si="1"/>
        <v>0</v>
      </c>
      <c r="Y25" s="47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7</v>
      </c>
      <c r="F39" s="45">
        <v>8</v>
      </c>
      <c r="G39" s="45">
        <v>6</v>
      </c>
      <c r="H39" s="45">
        <v>37</v>
      </c>
      <c r="I39" s="45">
        <v>7</v>
      </c>
      <c r="J39" s="45"/>
      <c r="K39" s="45">
        <v>1</v>
      </c>
      <c r="L39" s="45">
        <v>1</v>
      </c>
      <c r="M39" s="45"/>
      <c r="N39" s="45">
        <v>3</v>
      </c>
      <c r="O39" s="45">
        <v>1</v>
      </c>
      <c r="P39" s="45"/>
      <c r="Q39" s="45">
        <v>1</v>
      </c>
      <c r="R39" s="45"/>
      <c r="S39" s="45"/>
      <c r="T39" s="47">
        <f t="shared" si="6"/>
        <v>0.2</v>
      </c>
      <c r="U39" s="49">
        <f>G39/E39*7</f>
        <v>6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>
        <v>1</v>
      </c>
      <c r="D42" s="54"/>
      <c r="E42" s="54"/>
      <c r="F42" s="55"/>
      <c r="G42" s="54">
        <v>9</v>
      </c>
      <c r="H42" s="54">
        <v>8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41803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149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132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6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147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150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3</v>
      </c>
      <c r="G13" s="45">
        <v>1</v>
      </c>
      <c r="H13" s="53">
        <f t="shared" ref="H13:H32" si="0">SUM(I13:L13)</f>
        <v>1</v>
      </c>
      <c r="I13" s="45">
        <v>1</v>
      </c>
      <c r="J13" s="45"/>
      <c r="K13" s="45"/>
      <c r="L13" s="45"/>
      <c r="M13" s="45"/>
      <c r="N13" s="45"/>
      <c r="O13" s="45"/>
      <c r="P13" s="45">
        <v>1</v>
      </c>
      <c r="Q13" s="45"/>
      <c r="R13" s="45"/>
      <c r="S13" s="45"/>
      <c r="T13" s="45"/>
      <c r="U13" s="45">
        <v>1</v>
      </c>
      <c r="V13" s="34">
        <f>I13+2*J13+3*K13+4*L13</f>
        <v>1</v>
      </c>
      <c r="W13" s="47">
        <f>(I13+(2*J13)+(3*K13)+(4*L13))/F13</f>
        <v>0.33333333333333331</v>
      </c>
      <c r="X13" s="47">
        <f>(H13+M13+P13)/(F13+M13+P13+R13)</f>
        <v>0.5</v>
      </c>
      <c r="Y13" s="47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4</v>
      </c>
      <c r="F14" s="34">
        <f>E14-M14-P14-Q14-R14</f>
        <v>2</v>
      </c>
      <c r="G14" s="45">
        <v>1</v>
      </c>
      <c r="H14" s="53">
        <f t="shared" si="0"/>
        <v>0</v>
      </c>
      <c r="I14" s="45"/>
      <c r="J14" s="45"/>
      <c r="K14" s="45"/>
      <c r="L14" s="45"/>
      <c r="M14" s="45">
        <v>2</v>
      </c>
      <c r="N14" s="45"/>
      <c r="O14" s="45">
        <v>1</v>
      </c>
      <c r="P14" s="45"/>
      <c r="Q14" s="45"/>
      <c r="R14" s="45"/>
      <c r="S14" s="45"/>
      <c r="T14" s="45"/>
      <c r="U14" s="45">
        <v>1</v>
      </c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0.5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3</v>
      </c>
      <c r="G15" s="45">
        <v>1</v>
      </c>
      <c r="H15" s="53">
        <f t="shared" si="0"/>
        <v>0</v>
      </c>
      <c r="I15" s="45"/>
      <c r="J15" s="45"/>
      <c r="K15" s="45"/>
      <c r="L15" s="45"/>
      <c r="M15" s="45"/>
      <c r="N15" s="45"/>
      <c r="O15" s="45">
        <v>1</v>
      </c>
      <c r="P15" s="45"/>
      <c r="Q15" s="45"/>
      <c r="R15" s="45"/>
      <c r="S15" s="45"/>
      <c r="T15" s="45"/>
      <c r="U15" s="45">
        <v>2</v>
      </c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4</v>
      </c>
      <c r="F16" s="34">
        <f t="shared" si="2"/>
        <v>4</v>
      </c>
      <c r="G16" s="45">
        <v>1</v>
      </c>
      <c r="H16" s="53">
        <f t="shared" si="0"/>
        <v>1</v>
      </c>
      <c r="I16" s="45"/>
      <c r="J16" s="45"/>
      <c r="K16" s="45">
        <v>1</v>
      </c>
      <c r="L16" s="45"/>
      <c r="M16" s="45"/>
      <c r="N16" s="45"/>
      <c r="O16" s="45"/>
      <c r="P16" s="45"/>
      <c r="Q16" s="45"/>
      <c r="R16" s="45"/>
      <c r="S16" s="45"/>
      <c r="T16" s="45"/>
      <c r="U16" s="45">
        <v>1</v>
      </c>
      <c r="V16" s="34">
        <f>I16+2*J16+3*K16+4*L16</f>
        <v>3</v>
      </c>
      <c r="W16" s="47">
        <f>(I16+(2*J16)+(3*K16)+(4*L16))/F16</f>
        <v>0.75</v>
      </c>
      <c r="X16" s="47">
        <f t="shared" si="1"/>
        <v>0.25</v>
      </c>
      <c r="Y16" s="47">
        <f>H16/F16</f>
        <v>0.25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4</v>
      </c>
      <c r="F17" s="34">
        <f t="shared" si="2"/>
        <v>2</v>
      </c>
      <c r="G17" s="45">
        <v>2</v>
      </c>
      <c r="H17" s="53">
        <f t="shared" si="0"/>
        <v>0</v>
      </c>
      <c r="I17" s="45"/>
      <c r="J17" s="45"/>
      <c r="K17" s="45"/>
      <c r="L17" s="45"/>
      <c r="M17" s="45">
        <v>2</v>
      </c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0.5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4</v>
      </c>
      <c r="F18" s="34">
        <f t="shared" si="2"/>
        <v>3</v>
      </c>
      <c r="G18" s="45">
        <v>2</v>
      </c>
      <c r="H18" s="53">
        <f t="shared" si="0"/>
        <v>2</v>
      </c>
      <c r="I18" s="45">
        <v>2</v>
      </c>
      <c r="J18" s="45"/>
      <c r="K18" s="45"/>
      <c r="L18" s="45"/>
      <c r="M18" s="45">
        <v>1</v>
      </c>
      <c r="N18" s="45"/>
      <c r="O18" s="45"/>
      <c r="P18" s="45"/>
      <c r="Q18" s="45"/>
      <c r="R18" s="45"/>
      <c r="S18" s="45"/>
      <c r="T18" s="45"/>
      <c r="U18" s="45">
        <v>2</v>
      </c>
      <c r="V18" s="34">
        <f t="shared" si="3"/>
        <v>2</v>
      </c>
      <c r="W18" s="47">
        <f t="shared" si="4"/>
        <v>0.66666666666666663</v>
      </c>
      <c r="X18" s="47">
        <f t="shared" si="1"/>
        <v>0.75</v>
      </c>
      <c r="Y18" s="47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4</v>
      </c>
      <c r="F19" s="34">
        <f t="shared" si="2"/>
        <v>2</v>
      </c>
      <c r="G19" s="45">
        <v>1</v>
      </c>
      <c r="H19" s="53">
        <f t="shared" si="0"/>
        <v>1</v>
      </c>
      <c r="I19" s="45">
        <v>1</v>
      </c>
      <c r="J19" s="45"/>
      <c r="K19" s="45"/>
      <c r="L19" s="45"/>
      <c r="M19" s="45">
        <v>2</v>
      </c>
      <c r="N19" s="45"/>
      <c r="O19" s="45"/>
      <c r="P19" s="45"/>
      <c r="Q19" s="45"/>
      <c r="R19" s="45"/>
      <c r="S19" s="45">
        <v>1</v>
      </c>
      <c r="T19" s="45"/>
      <c r="U19" s="45">
        <v>1</v>
      </c>
      <c r="V19" s="34">
        <f t="shared" si="3"/>
        <v>1</v>
      </c>
      <c r="W19" s="47">
        <f t="shared" si="4"/>
        <v>0.5</v>
      </c>
      <c r="X19" s="47">
        <f t="shared" si="1"/>
        <v>0.75</v>
      </c>
      <c r="Y19" s="47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2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>
        <v>2</v>
      </c>
      <c r="T20" s="45"/>
      <c r="U20" s="45"/>
      <c r="V20" s="34">
        <f t="shared" si="3"/>
        <v>0</v>
      </c>
      <c r="W20" s="47">
        <f t="shared" si="4"/>
        <v>0</v>
      </c>
      <c r="X20" s="47">
        <f t="shared" si="1"/>
        <v>0.33333333333333331</v>
      </c>
      <c r="Y20" s="47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1</v>
      </c>
      <c r="F21" s="34">
        <f t="shared" si="2"/>
        <v>1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>
        <f t="shared" si="4"/>
        <v>0</v>
      </c>
      <c r="X21" s="47">
        <f t="shared" si="1"/>
        <v>0</v>
      </c>
      <c r="Y21" s="47">
        <f t="shared" si="5"/>
        <v>0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/>
      <c r="E22" s="45"/>
      <c r="F22" s="34">
        <f t="shared" si="2"/>
        <v>0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 t="e">
        <f t="shared" si="4"/>
        <v>#DIV/0!</v>
      </c>
      <c r="X22" s="47" t="e">
        <f t="shared" si="1"/>
        <v>#DIV/0!</v>
      </c>
      <c r="Y22" s="47" t="e">
        <f t="shared" si="5"/>
        <v>#DIV/0!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>
        <v>1</v>
      </c>
      <c r="E23" s="45">
        <v>3</v>
      </c>
      <c r="F23" s="34">
        <f t="shared" si="2"/>
        <v>3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>
        <v>3</v>
      </c>
      <c r="T23" s="45"/>
      <c r="U23" s="45"/>
      <c r="V23" s="34">
        <f t="shared" si="3"/>
        <v>0</v>
      </c>
      <c r="W23" s="47">
        <f t="shared" si="4"/>
        <v>0</v>
      </c>
      <c r="X23" s="47">
        <f t="shared" si="1"/>
        <v>0</v>
      </c>
      <c r="Y23" s="47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1</v>
      </c>
      <c r="F25" s="34">
        <f t="shared" si="2"/>
        <v>1</v>
      </c>
      <c r="G25" s="45"/>
      <c r="H25" s="53">
        <f t="shared" si="0"/>
        <v>1</v>
      </c>
      <c r="I25" s="45">
        <v>1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>
        <v>1</v>
      </c>
      <c r="V25" s="34">
        <f t="shared" si="3"/>
        <v>1</v>
      </c>
      <c r="W25" s="47">
        <f t="shared" si="4"/>
        <v>1</v>
      </c>
      <c r="X25" s="47">
        <f t="shared" si="1"/>
        <v>1</v>
      </c>
      <c r="Y25" s="47">
        <f t="shared" si="5"/>
        <v>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7</v>
      </c>
      <c r="F35" s="45">
        <v>8</v>
      </c>
      <c r="G35" s="45">
        <v>8</v>
      </c>
      <c r="H35" s="45">
        <v>38</v>
      </c>
      <c r="I35" s="45">
        <v>12</v>
      </c>
      <c r="J35" s="45"/>
      <c r="K35" s="45">
        <v>2</v>
      </c>
      <c r="L35" s="45">
        <v>1</v>
      </c>
      <c r="M35" s="45"/>
      <c r="N35" s="45">
        <v>4</v>
      </c>
      <c r="O35" s="45">
        <v>1</v>
      </c>
      <c r="P35" s="45"/>
      <c r="Q35" s="45">
        <v>1</v>
      </c>
      <c r="R35" s="45"/>
      <c r="S35" s="45"/>
      <c r="T35" s="47">
        <f>I35/(H35-K35-L35-M35)</f>
        <v>0.34285714285714286</v>
      </c>
      <c r="U35" s="49">
        <f>G35/E35*7</f>
        <v>8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7" t="e">
        <f t="shared" si="6"/>
        <v>#DIV/0!</v>
      </c>
      <c r="U39" s="49" t="e">
        <f>G39/E39*7</f>
        <v>#DIV/0!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>
        <v>1</v>
      </c>
      <c r="D42" s="54"/>
      <c r="E42" s="54"/>
      <c r="F42" s="55"/>
      <c r="G42" s="54">
        <v>9</v>
      </c>
      <c r="H42" s="54">
        <v>8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0866141732283472" right="0.70866141732283472" top="0.74803149606299213" bottom="0.74803149606299213" header="0.31496062992125984" footer="0.31496062992125984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41804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41833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140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132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140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7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144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151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3</v>
      </c>
      <c r="F13" s="34">
        <f>E13-M13-P13-Q13-R13</f>
        <v>3</v>
      </c>
      <c r="G13" s="45"/>
      <c r="H13" s="53">
        <f t="shared" ref="H13:H32" si="0">SUM(I13:L13)</f>
        <v>1</v>
      </c>
      <c r="I13" s="45">
        <v>1</v>
      </c>
      <c r="J13" s="45"/>
      <c r="K13" s="45"/>
      <c r="L13" s="45"/>
      <c r="M13" s="45"/>
      <c r="N13" s="45"/>
      <c r="O13" s="45">
        <v>1</v>
      </c>
      <c r="P13" s="45"/>
      <c r="Q13" s="45"/>
      <c r="R13" s="45"/>
      <c r="S13" s="45"/>
      <c r="T13" s="45"/>
      <c r="U13" s="45"/>
      <c r="V13" s="34">
        <f>I13+2*J13+3*K13+4*L13</f>
        <v>1</v>
      </c>
      <c r="W13" s="47">
        <f>(I13+(2*J13)+(3*K13)+(4*L13))/F13</f>
        <v>0.33333333333333331</v>
      </c>
      <c r="X13" s="47">
        <f>(H13+M13+P13)/(F13+M13+P13+R13)</f>
        <v>0.33333333333333331</v>
      </c>
      <c r="Y13" s="47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2</v>
      </c>
      <c r="F14" s="34">
        <f>E14-M14-P14-Q14-R14</f>
        <v>2</v>
      </c>
      <c r="G14" s="45"/>
      <c r="H14" s="53">
        <f t="shared" si="0"/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2</v>
      </c>
      <c r="F15" s="34">
        <f t="shared" ref="F15:F32" si="2">E15-M15-P15-Q15-R15</f>
        <v>2</v>
      </c>
      <c r="G15" s="45"/>
      <c r="H15" s="53">
        <f t="shared" si="0"/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34">
        <f>I15+2*J15+3*K15+4*L15</f>
        <v>0</v>
      </c>
      <c r="W15" s="47">
        <f>(I15+(2*J15)+(3*K15)+(4*L15))/F15</f>
        <v>0</v>
      </c>
      <c r="X15" s="47">
        <f t="shared" si="1"/>
        <v>0</v>
      </c>
      <c r="Y15" s="47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>
        <v>1</v>
      </c>
      <c r="E16" s="45">
        <v>2</v>
      </c>
      <c r="F16" s="34">
        <f t="shared" si="2"/>
        <v>2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34">
        <f>I16+2*J16+3*K16+4*L16</f>
        <v>0</v>
      </c>
      <c r="W16" s="47">
        <f>(I16+(2*J16)+(3*K16)+(4*L16))/F16</f>
        <v>0</v>
      </c>
      <c r="X16" s="47">
        <f t="shared" si="1"/>
        <v>0</v>
      </c>
      <c r="Y16" s="47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2</v>
      </c>
      <c r="F17" s="34">
        <f t="shared" si="2"/>
        <v>1</v>
      </c>
      <c r="G17" s="45"/>
      <c r="H17" s="53">
        <f t="shared" si="0"/>
        <v>0</v>
      </c>
      <c r="I17" s="45"/>
      <c r="J17" s="45"/>
      <c r="K17" s="45"/>
      <c r="L17" s="45"/>
      <c r="M17" s="45">
        <v>1</v>
      </c>
      <c r="N17" s="45"/>
      <c r="O17" s="45"/>
      <c r="P17" s="45"/>
      <c r="Q17" s="45"/>
      <c r="R17" s="45"/>
      <c r="S17" s="45">
        <v>1</v>
      </c>
      <c r="T17" s="45"/>
      <c r="U17" s="45"/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0.5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2</v>
      </c>
      <c r="F18" s="34">
        <f t="shared" si="2"/>
        <v>2</v>
      </c>
      <c r="G18" s="45"/>
      <c r="H18" s="53">
        <f t="shared" si="0"/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34">
        <f t="shared" si="3"/>
        <v>0</v>
      </c>
      <c r="W18" s="47">
        <f t="shared" si="4"/>
        <v>0</v>
      </c>
      <c r="X18" s="47">
        <f t="shared" si="1"/>
        <v>0</v>
      </c>
      <c r="Y18" s="47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2</v>
      </c>
      <c r="F19" s="34">
        <f t="shared" si="2"/>
        <v>2</v>
      </c>
      <c r="G19" s="45"/>
      <c r="H19" s="53">
        <f t="shared" si="0"/>
        <v>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34">
        <f t="shared" si="3"/>
        <v>0</v>
      </c>
      <c r="W19" s="47">
        <f t="shared" si="4"/>
        <v>0</v>
      </c>
      <c r="X19" s="47">
        <f t="shared" si="1"/>
        <v>0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1</v>
      </c>
      <c r="F20" s="34">
        <f t="shared" si="2"/>
        <v>0</v>
      </c>
      <c r="G20" s="45"/>
      <c r="H20" s="53">
        <f t="shared" si="0"/>
        <v>0</v>
      </c>
      <c r="I20" s="45"/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/>
      <c r="T20" s="45"/>
      <c r="U20" s="45"/>
      <c r="V20" s="34">
        <f t="shared" si="3"/>
        <v>0</v>
      </c>
      <c r="W20" s="47" t="e">
        <f t="shared" si="4"/>
        <v>#DIV/0!</v>
      </c>
      <c r="X20" s="47">
        <f t="shared" si="1"/>
        <v>1</v>
      </c>
      <c r="Y20" s="47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/>
      <c r="E21" s="45"/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 t="e">
        <f t="shared" si="1"/>
        <v>#DIV/0!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>
        <v>1</v>
      </c>
      <c r="E22" s="45">
        <v>2</v>
      </c>
      <c r="F22" s="34">
        <f t="shared" si="2"/>
        <v>2</v>
      </c>
      <c r="G22" s="45"/>
      <c r="H22" s="53">
        <f t="shared" si="0"/>
        <v>1</v>
      </c>
      <c r="I22" s="45">
        <v>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1</v>
      </c>
      <c r="W22" s="47">
        <f t="shared" si="4"/>
        <v>0.5</v>
      </c>
      <c r="X22" s="47">
        <f t="shared" si="1"/>
        <v>0.5</v>
      </c>
      <c r="Y22" s="47">
        <f t="shared" si="5"/>
        <v>0.5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>
        <v>1</v>
      </c>
      <c r="E23" s="45">
        <v>1</v>
      </c>
      <c r="F23" s="34">
        <f t="shared" si="2"/>
        <v>1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>
        <v>1</v>
      </c>
      <c r="T23" s="45"/>
      <c r="U23" s="45"/>
      <c r="V23" s="34">
        <f t="shared" si="3"/>
        <v>0</v>
      </c>
      <c r="W23" s="47">
        <f t="shared" si="4"/>
        <v>0</v>
      </c>
      <c r="X23" s="47">
        <f t="shared" si="1"/>
        <v>0</v>
      </c>
      <c r="Y23" s="47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/>
      <c r="E24" s="45"/>
      <c r="F24" s="34">
        <f t="shared" si="2"/>
        <v>0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34">
        <f t="shared" si="3"/>
        <v>0</v>
      </c>
      <c r="W24" s="47" t="e">
        <f t="shared" si="4"/>
        <v>#DIV/0!</v>
      </c>
      <c r="X24" s="47" t="e">
        <f t="shared" si="1"/>
        <v>#DIV/0!</v>
      </c>
      <c r="Y24" s="47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/>
      <c r="E25" s="45"/>
      <c r="F25" s="34">
        <f t="shared" si="2"/>
        <v>0</v>
      </c>
      <c r="G25" s="45"/>
      <c r="H25" s="53">
        <f t="shared" si="0"/>
        <v>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4">
        <f t="shared" si="3"/>
        <v>0</v>
      </c>
      <c r="W25" s="47" t="e">
        <f t="shared" si="4"/>
        <v>#DIV/0!</v>
      </c>
      <c r="X25" s="47" t="e">
        <f t="shared" si="1"/>
        <v>#DIV/0!</v>
      </c>
      <c r="Y25" s="47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>
        <v>1</v>
      </c>
      <c r="E26" s="45">
        <v>1</v>
      </c>
      <c r="F26" s="34">
        <f t="shared" si="2"/>
        <v>1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>
        <f t="shared" si="4"/>
        <v>0</v>
      </c>
      <c r="X26" s="47">
        <f t="shared" si="1"/>
        <v>0</v>
      </c>
      <c r="Y26" s="47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>
        <v>1</v>
      </c>
      <c r="E35" s="48">
        <v>4</v>
      </c>
      <c r="F35" s="45">
        <v>6</v>
      </c>
      <c r="G35" s="45">
        <v>3</v>
      </c>
      <c r="H35" s="45">
        <v>31</v>
      </c>
      <c r="I35" s="45">
        <v>3</v>
      </c>
      <c r="J35" s="45"/>
      <c r="K35" s="45">
        <v>3</v>
      </c>
      <c r="L35" s="45"/>
      <c r="M35" s="45"/>
      <c r="N35" s="45">
        <v>3</v>
      </c>
      <c r="O35" s="45"/>
      <c r="P35" s="45">
        <v>1</v>
      </c>
      <c r="Q35" s="45"/>
      <c r="R35" s="45"/>
      <c r="S35" s="45"/>
      <c r="T35" s="47">
        <f>I35/(H35-K35-L35-M35)</f>
        <v>0.10714285714285714</v>
      </c>
      <c r="U35" s="49">
        <f>G35/E35*7</f>
        <v>5.25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7" t="e">
        <f t="shared" ref="T36:T39" si="6">I36/(H36-K36-L36-M36)</f>
        <v>#DIV/0!</v>
      </c>
      <c r="U36" s="49" t="e">
        <f>G36/E36*7</f>
        <v>#DIV/0!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1</v>
      </c>
      <c r="F39" s="45">
        <v>1</v>
      </c>
      <c r="G39" s="45"/>
      <c r="H39" s="45">
        <v>5</v>
      </c>
      <c r="I39" s="45">
        <v>1</v>
      </c>
      <c r="J39" s="45"/>
      <c r="K39" s="45">
        <v>1</v>
      </c>
      <c r="L39" s="45"/>
      <c r="M39" s="45"/>
      <c r="N39" s="45"/>
      <c r="O39" s="45"/>
      <c r="P39" s="45"/>
      <c r="Q39" s="45"/>
      <c r="R39" s="45"/>
      <c r="S39" s="45"/>
      <c r="T39" s="47">
        <f t="shared" si="6"/>
        <v>0.25</v>
      </c>
      <c r="U39" s="49">
        <f>G39/E39*7</f>
        <v>0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0</v>
      </c>
      <c r="H42" s="54">
        <v>7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scale="70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7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777343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44140625" style="2" bestFit="1" customWidth="1"/>
    <col min="34" max="34" width="4.44140625" style="2" customWidth="1"/>
    <col min="35" max="16384" width="9.109375" style="2"/>
  </cols>
  <sheetData>
    <row r="2" spans="1:34" ht="15.45" customHeight="1" x14ac:dyDescent="0.3">
      <c r="B2" s="100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45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1" customFormat="1" ht="15.75" customHeight="1" x14ac:dyDescent="0.25">
      <c r="A5" s="4"/>
      <c r="B5" s="5"/>
      <c r="C5" s="61" t="s">
        <v>0</v>
      </c>
      <c r="E5" s="109">
        <v>41810</v>
      </c>
      <c r="F5" s="109"/>
      <c r="G5" s="109"/>
      <c r="H5" s="109"/>
      <c r="I5" s="109"/>
      <c r="J5" s="109"/>
      <c r="K5" s="109"/>
      <c r="L5" s="106" t="s">
        <v>1</v>
      </c>
      <c r="M5" s="106"/>
      <c r="N5" s="106"/>
      <c r="O5" s="106"/>
      <c r="P5" s="109">
        <v>41852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C5" s="74" t="s">
        <v>81</v>
      </c>
      <c r="AD5" s="75"/>
      <c r="AE5" s="75"/>
      <c r="AF5" s="75"/>
      <c r="AG5" s="76"/>
    </row>
    <row r="6" spans="1:34" s="61" customFormat="1" ht="15.75" customHeight="1" x14ac:dyDescent="0.3">
      <c r="A6" s="4"/>
      <c r="B6" s="5"/>
      <c r="C6" s="61" t="s">
        <v>2</v>
      </c>
      <c r="E6" s="107" t="s">
        <v>132</v>
      </c>
      <c r="F6" s="107"/>
      <c r="G6" s="107"/>
      <c r="H6" s="107"/>
      <c r="I6" s="107"/>
      <c r="J6" s="107"/>
      <c r="K6" s="107"/>
      <c r="L6" s="106" t="s">
        <v>3</v>
      </c>
      <c r="M6" s="106"/>
      <c r="N6" s="106"/>
      <c r="O6" s="106"/>
      <c r="P6" s="107" t="s">
        <v>134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"/>
      <c r="AB6" s="3"/>
      <c r="AC6" s="77"/>
      <c r="AD6" s="78"/>
      <c r="AE6" s="78"/>
      <c r="AF6" s="78"/>
      <c r="AG6" s="79"/>
      <c r="AH6" s="3"/>
    </row>
    <row r="7" spans="1:34" s="61" customFormat="1" x14ac:dyDescent="0.3">
      <c r="A7" s="4"/>
      <c r="B7" s="5"/>
      <c r="C7" s="61" t="s">
        <v>4</v>
      </c>
      <c r="E7" s="107" t="s">
        <v>155</v>
      </c>
      <c r="F7" s="107"/>
      <c r="G7" s="107"/>
      <c r="H7" s="107"/>
      <c r="I7" s="107"/>
      <c r="J7" s="107"/>
      <c r="K7" s="107"/>
      <c r="L7" s="106" t="s">
        <v>5</v>
      </c>
      <c r="M7" s="106"/>
      <c r="N7" s="106"/>
      <c r="O7" s="106"/>
      <c r="P7" s="107" t="s">
        <v>135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3"/>
      <c r="AB7" s="3"/>
      <c r="AC7" s="3"/>
      <c r="AD7" s="3"/>
      <c r="AE7" s="3"/>
      <c r="AF7" s="3"/>
      <c r="AG7" s="3"/>
      <c r="AH7" s="3"/>
    </row>
    <row r="8" spans="1:34" s="61" customFormat="1" x14ac:dyDescent="0.3">
      <c r="A8" s="4"/>
      <c r="B8" s="5"/>
      <c r="C8" s="61" t="s">
        <v>6</v>
      </c>
      <c r="E8" s="107" t="s">
        <v>155</v>
      </c>
      <c r="F8" s="107"/>
      <c r="G8" s="107"/>
      <c r="H8" s="107"/>
      <c r="I8" s="107"/>
      <c r="J8" s="107"/>
      <c r="K8" s="107"/>
      <c r="L8" s="106" t="s">
        <v>7</v>
      </c>
      <c r="M8" s="106"/>
      <c r="N8" s="106"/>
      <c r="O8" s="106"/>
      <c r="P8" s="107">
        <v>8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3"/>
      <c r="AB8" s="3"/>
      <c r="AC8" s="80" t="s">
        <v>38</v>
      </c>
      <c r="AD8" s="81"/>
      <c r="AE8" s="6"/>
      <c r="AF8" s="80" t="s">
        <v>39</v>
      </c>
      <c r="AG8" s="81"/>
      <c r="AH8" s="3"/>
    </row>
    <row r="9" spans="1:34" s="61" customFormat="1" x14ac:dyDescent="0.3">
      <c r="A9" s="4"/>
      <c r="B9" s="5"/>
      <c r="C9" s="61" t="s">
        <v>8</v>
      </c>
      <c r="E9" s="108" t="s">
        <v>156</v>
      </c>
      <c r="F9" s="108"/>
      <c r="G9" s="108"/>
      <c r="H9" s="108"/>
      <c r="I9" s="108"/>
      <c r="J9" s="108"/>
      <c r="K9" s="108"/>
      <c r="M9" s="106" t="s">
        <v>9</v>
      </c>
      <c r="N9" s="106"/>
      <c r="O9" s="106"/>
      <c r="P9" s="108" t="s">
        <v>157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51">
        <f>Summary!B7</f>
        <v>0</v>
      </c>
      <c r="C13" s="51" t="str">
        <f>Summary!C7</f>
        <v>Josh Tambling</v>
      </c>
      <c r="D13" s="45">
        <v>1</v>
      </c>
      <c r="E13" s="45">
        <v>4</v>
      </c>
      <c r="F13" s="34">
        <f>E13-M13-P13-Q13-R13</f>
        <v>2</v>
      </c>
      <c r="G13" s="45">
        <v>2</v>
      </c>
      <c r="H13" s="53">
        <f t="shared" ref="H13:H32" si="0">SUM(I13:L13)</f>
        <v>0</v>
      </c>
      <c r="I13" s="45"/>
      <c r="J13" s="45"/>
      <c r="K13" s="45"/>
      <c r="L13" s="45"/>
      <c r="M13" s="45">
        <v>2</v>
      </c>
      <c r="N13" s="45"/>
      <c r="O13" s="45"/>
      <c r="P13" s="45"/>
      <c r="Q13" s="45"/>
      <c r="R13" s="45"/>
      <c r="S13" s="45"/>
      <c r="T13" s="45"/>
      <c r="U13" s="45">
        <v>1</v>
      </c>
      <c r="V13" s="34">
        <f>I13+2*J13+3*K13+4*L13</f>
        <v>0</v>
      </c>
      <c r="W13" s="47">
        <f>(I13+(2*J13)+(3*K13)+(4*L13))/F13</f>
        <v>0</v>
      </c>
      <c r="X13" s="47">
        <f>(H13+M13+P13)/(F13+M13+P13+R13)</f>
        <v>0.5</v>
      </c>
      <c r="Y13" s="47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51">
        <f>Summary!B8</f>
        <v>0</v>
      </c>
      <c r="C14" s="51" t="str">
        <f>Summary!C8</f>
        <v>Luke Quipp</v>
      </c>
      <c r="D14" s="45">
        <v>1</v>
      </c>
      <c r="E14" s="45">
        <v>3</v>
      </c>
      <c r="F14" s="34">
        <f>E14-M14-P14-Q14-R14</f>
        <v>1</v>
      </c>
      <c r="G14" s="45">
        <v>1</v>
      </c>
      <c r="H14" s="53">
        <f t="shared" si="0"/>
        <v>0</v>
      </c>
      <c r="I14" s="45"/>
      <c r="J14" s="45"/>
      <c r="K14" s="45"/>
      <c r="L14" s="45"/>
      <c r="M14" s="45">
        <v>2</v>
      </c>
      <c r="N14" s="45"/>
      <c r="O14" s="45"/>
      <c r="P14" s="45"/>
      <c r="Q14" s="45"/>
      <c r="R14" s="45"/>
      <c r="S14" s="45"/>
      <c r="T14" s="45"/>
      <c r="U14" s="45">
        <v>1</v>
      </c>
      <c r="V14" s="34">
        <f>I14+2*J14+3*K14+4*L14</f>
        <v>0</v>
      </c>
      <c r="W14" s="47">
        <f>(I14+(2*J14)+(3*K14)+(4*L14))/F14</f>
        <v>0</v>
      </c>
      <c r="X14" s="47">
        <f t="shared" ref="X14:X32" si="1">(H14+M14+P14)/(F14+M14+P14+R14)</f>
        <v>0.66666666666666663</v>
      </c>
      <c r="Y14" s="47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51">
        <f>Summary!B9</f>
        <v>0</v>
      </c>
      <c r="C15" s="51" t="str">
        <f>Summary!C9</f>
        <v>Trevor Hopf</v>
      </c>
      <c r="D15" s="45">
        <v>1</v>
      </c>
      <c r="E15" s="45">
        <v>3</v>
      </c>
      <c r="F15" s="34">
        <f t="shared" ref="F15:F32" si="2">E15-M15-P15-Q15-R15</f>
        <v>2</v>
      </c>
      <c r="G15" s="45">
        <v>1</v>
      </c>
      <c r="H15" s="53">
        <f t="shared" si="0"/>
        <v>1</v>
      </c>
      <c r="I15" s="45">
        <v>1</v>
      </c>
      <c r="J15" s="45"/>
      <c r="K15" s="45"/>
      <c r="L15" s="45"/>
      <c r="M15" s="45">
        <v>1</v>
      </c>
      <c r="N15" s="45"/>
      <c r="O15" s="45"/>
      <c r="P15" s="45"/>
      <c r="Q15" s="45"/>
      <c r="R15" s="45"/>
      <c r="S15" s="45">
        <v>1</v>
      </c>
      <c r="T15" s="45"/>
      <c r="U15" s="45">
        <v>1</v>
      </c>
      <c r="V15" s="34">
        <f>I15+2*J15+3*K15+4*L15</f>
        <v>1</v>
      </c>
      <c r="W15" s="47">
        <f>(I15+(2*J15)+(3*K15)+(4*L15))/F15</f>
        <v>0.5</v>
      </c>
      <c r="X15" s="47">
        <f t="shared" si="1"/>
        <v>0.66666666666666663</v>
      </c>
      <c r="Y15" s="47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51">
        <f>Summary!B10</f>
        <v>0</v>
      </c>
      <c r="C16" s="51" t="str">
        <f>Summary!C10</f>
        <v>Kevin Hopf</v>
      </c>
      <c r="D16" s="45"/>
      <c r="E16" s="45"/>
      <c r="F16" s="34">
        <f t="shared" si="2"/>
        <v>0</v>
      </c>
      <c r="G16" s="45"/>
      <c r="H16" s="53">
        <f t="shared" si="0"/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34">
        <f>I16+2*J16+3*K16+4*L16</f>
        <v>0</v>
      </c>
      <c r="W16" s="47" t="e">
        <f>(I16+(2*J16)+(3*K16)+(4*L16))/F16</f>
        <v>#DIV/0!</v>
      </c>
      <c r="X16" s="47" t="e">
        <f t="shared" si="1"/>
        <v>#DIV/0!</v>
      </c>
      <c r="Y16" s="47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51">
        <f>Summary!B11</f>
        <v>0</v>
      </c>
      <c r="C17" s="51" t="str">
        <f>Summary!C11</f>
        <v>Jesse Deans</v>
      </c>
      <c r="D17" s="45">
        <v>1</v>
      </c>
      <c r="E17" s="45">
        <v>3</v>
      </c>
      <c r="F17" s="34">
        <f t="shared" si="2"/>
        <v>2</v>
      </c>
      <c r="G17" s="45">
        <v>1</v>
      </c>
      <c r="H17" s="53">
        <f t="shared" si="0"/>
        <v>0</v>
      </c>
      <c r="I17" s="45"/>
      <c r="J17" s="45"/>
      <c r="K17" s="45"/>
      <c r="L17" s="45"/>
      <c r="M17" s="45">
        <v>1</v>
      </c>
      <c r="N17" s="45"/>
      <c r="O17" s="45"/>
      <c r="P17" s="45"/>
      <c r="Q17" s="45"/>
      <c r="R17" s="45"/>
      <c r="S17" s="45"/>
      <c r="T17" s="45"/>
      <c r="U17" s="45">
        <v>1</v>
      </c>
      <c r="V17" s="34">
        <f t="shared" ref="V17:V32" si="3">I17+2*J17+3*K17+4*L17</f>
        <v>0</v>
      </c>
      <c r="W17" s="47">
        <f t="shared" ref="W17:W32" si="4">(I17+(2*J17)+(3*K17)+(4*L17))/F17</f>
        <v>0</v>
      </c>
      <c r="X17" s="47">
        <f t="shared" si="1"/>
        <v>0.33333333333333331</v>
      </c>
      <c r="Y17" s="47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51">
        <f>Summary!B12</f>
        <v>0</v>
      </c>
      <c r="C18" s="51" t="str">
        <f>Summary!C12</f>
        <v>Chad Martin</v>
      </c>
      <c r="D18" s="45">
        <v>1</v>
      </c>
      <c r="E18" s="45">
        <v>4</v>
      </c>
      <c r="F18" s="34">
        <f t="shared" si="2"/>
        <v>4</v>
      </c>
      <c r="G18" s="45">
        <v>1</v>
      </c>
      <c r="H18" s="53">
        <f t="shared" si="0"/>
        <v>2</v>
      </c>
      <c r="I18" s="45">
        <v>2</v>
      </c>
      <c r="J18" s="45"/>
      <c r="K18" s="45"/>
      <c r="L18" s="45"/>
      <c r="M18" s="45"/>
      <c r="N18" s="45"/>
      <c r="O18" s="45"/>
      <c r="P18" s="45"/>
      <c r="Q18" s="45"/>
      <c r="R18" s="45"/>
      <c r="S18" s="45">
        <v>1</v>
      </c>
      <c r="T18" s="45"/>
      <c r="U18" s="45">
        <v>1</v>
      </c>
      <c r="V18" s="34">
        <f t="shared" si="3"/>
        <v>2</v>
      </c>
      <c r="W18" s="47">
        <f t="shared" si="4"/>
        <v>0.5</v>
      </c>
      <c r="X18" s="47">
        <f t="shared" si="1"/>
        <v>0.5</v>
      </c>
      <c r="Y18" s="47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51">
        <f>Summary!B13</f>
        <v>0</v>
      </c>
      <c r="C19" s="51" t="str">
        <f>Summary!C13</f>
        <v>Scott Payne</v>
      </c>
      <c r="D19" s="45">
        <v>1</v>
      </c>
      <c r="E19" s="45">
        <v>3</v>
      </c>
      <c r="F19" s="34">
        <f t="shared" si="2"/>
        <v>2</v>
      </c>
      <c r="G19" s="45">
        <v>1</v>
      </c>
      <c r="H19" s="53">
        <f t="shared" si="0"/>
        <v>0</v>
      </c>
      <c r="I19" s="45"/>
      <c r="J19" s="45"/>
      <c r="K19" s="45"/>
      <c r="L19" s="45"/>
      <c r="M19" s="45">
        <v>1</v>
      </c>
      <c r="N19" s="45"/>
      <c r="O19" s="45"/>
      <c r="P19" s="45"/>
      <c r="Q19" s="45"/>
      <c r="R19" s="45"/>
      <c r="S19" s="45"/>
      <c r="T19" s="45"/>
      <c r="U19" s="45">
        <v>3</v>
      </c>
      <c r="V19" s="34">
        <f t="shared" si="3"/>
        <v>0</v>
      </c>
      <c r="W19" s="47">
        <f t="shared" si="4"/>
        <v>0</v>
      </c>
      <c r="X19" s="47">
        <f t="shared" si="1"/>
        <v>0.33333333333333331</v>
      </c>
      <c r="Y19" s="47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51">
        <f>Summary!B14</f>
        <v>0</v>
      </c>
      <c r="C20" s="51" t="str">
        <f>Summary!C14</f>
        <v>Shep Machan</v>
      </c>
      <c r="D20" s="45">
        <v>1</v>
      </c>
      <c r="E20" s="45">
        <v>3</v>
      </c>
      <c r="F20" s="34">
        <f t="shared" si="2"/>
        <v>2</v>
      </c>
      <c r="G20" s="45">
        <v>1</v>
      </c>
      <c r="H20" s="53">
        <f t="shared" si="0"/>
        <v>1</v>
      </c>
      <c r="I20" s="45">
        <v>1</v>
      </c>
      <c r="J20" s="45"/>
      <c r="K20" s="45"/>
      <c r="L20" s="45"/>
      <c r="M20" s="45">
        <v>1</v>
      </c>
      <c r="N20" s="45"/>
      <c r="O20" s="45"/>
      <c r="P20" s="45"/>
      <c r="Q20" s="45"/>
      <c r="R20" s="45"/>
      <c r="S20" s="45"/>
      <c r="T20" s="45"/>
      <c r="U20" s="45"/>
      <c r="V20" s="34">
        <f t="shared" si="3"/>
        <v>1</v>
      </c>
      <c r="W20" s="47">
        <f t="shared" si="4"/>
        <v>0.5</v>
      </c>
      <c r="X20" s="47">
        <f t="shared" si="1"/>
        <v>0.66666666666666663</v>
      </c>
      <c r="Y20" s="47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51">
        <f>Summary!B15</f>
        <v>0</v>
      </c>
      <c r="C21" s="51" t="str">
        <f>Summary!C15</f>
        <v>Jeff Sanburn</v>
      </c>
      <c r="D21" s="45">
        <v>1</v>
      </c>
      <c r="E21" s="45">
        <v>1</v>
      </c>
      <c r="F21" s="34">
        <f t="shared" si="2"/>
        <v>0</v>
      </c>
      <c r="G21" s="45"/>
      <c r="H21" s="53">
        <f t="shared" si="0"/>
        <v>0</v>
      </c>
      <c r="I21" s="45"/>
      <c r="J21" s="45"/>
      <c r="K21" s="45"/>
      <c r="L21" s="45"/>
      <c r="M21" s="45">
        <v>1</v>
      </c>
      <c r="N21" s="45"/>
      <c r="O21" s="45"/>
      <c r="P21" s="45"/>
      <c r="Q21" s="45"/>
      <c r="R21" s="45"/>
      <c r="S21" s="45"/>
      <c r="T21" s="45"/>
      <c r="U21" s="45"/>
      <c r="V21" s="34">
        <f t="shared" si="3"/>
        <v>0</v>
      </c>
      <c r="W21" s="47" t="e">
        <f t="shared" si="4"/>
        <v>#DIV/0!</v>
      </c>
      <c r="X21" s="47">
        <f t="shared" si="1"/>
        <v>1</v>
      </c>
      <c r="Y21" s="47" t="e">
        <f t="shared" si="5"/>
        <v>#DIV/0!</v>
      </c>
      <c r="AA21" s="9"/>
      <c r="AB21" s="9"/>
      <c r="AC21" s="6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51">
        <f>Summary!B16</f>
        <v>0</v>
      </c>
      <c r="C22" s="51" t="str">
        <f>Summary!C16</f>
        <v>Dan Beyersbergen</v>
      </c>
      <c r="D22" s="45"/>
      <c r="E22" s="45"/>
      <c r="F22" s="34">
        <f t="shared" si="2"/>
        <v>0</v>
      </c>
      <c r="G22" s="45"/>
      <c r="H22" s="53">
        <f t="shared" si="0"/>
        <v>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4">
        <f t="shared" si="3"/>
        <v>0</v>
      </c>
      <c r="W22" s="47" t="e">
        <f t="shared" si="4"/>
        <v>#DIV/0!</v>
      </c>
      <c r="X22" s="47" t="e">
        <f t="shared" si="1"/>
        <v>#DIV/0!</v>
      </c>
      <c r="Y22" s="47" t="e">
        <f t="shared" si="5"/>
        <v>#DIV/0!</v>
      </c>
      <c r="AC22" s="6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51">
        <f>Summary!B17</f>
        <v>0</v>
      </c>
      <c r="C23" s="51" t="str">
        <f>Summary!C17</f>
        <v>Josh Morrison</v>
      </c>
      <c r="D23" s="45"/>
      <c r="E23" s="45"/>
      <c r="F23" s="34">
        <f t="shared" si="2"/>
        <v>0</v>
      </c>
      <c r="G23" s="45"/>
      <c r="H23" s="53">
        <f t="shared" si="0"/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34">
        <f t="shared" si="3"/>
        <v>0</v>
      </c>
      <c r="W23" s="47" t="e">
        <f t="shared" si="4"/>
        <v>#DIV/0!</v>
      </c>
      <c r="X23" s="47" t="e">
        <f t="shared" si="1"/>
        <v>#DIV/0!</v>
      </c>
      <c r="Y23" s="47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51">
        <f>Summary!B18</f>
        <v>0</v>
      </c>
      <c r="C24" s="51" t="str">
        <f>Summary!C18</f>
        <v>Lane Sebastien</v>
      </c>
      <c r="D24" s="45">
        <v>1</v>
      </c>
      <c r="E24" s="45">
        <v>3</v>
      </c>
      <c r="F24" s="34">
        <f t="shared" si="2"/>
        <v>3</v>
      </c>
      <c r="G24" s="45"/>
      <c r="H24" s="53">
        <f t="shared" si="0"/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>
        <v>3</v>
      </c>
      <c r="T24" s="45"/>
      <c r="U24" s="45"/>
      <c r="V24" s="34">
        <f t="shared" si="3"/>
        <v>0</v>
      </c>
      <c r="W24" s="47">
        <f t="shared" si="4"/>
        <v>0</v>
      </c>
      <c r="X24" s="47">
        <f t="shared" si="1"/>
        <v>0</v>
      </c>
      <c r="Y24" s="47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51">
        <f>Summary!B19</f>
        <v>0</v>
      </c>
      <c r="C25" s="51" t="str">
        <f>Summary!C19</f>
        <v>Matt Rosendal</v>
      </c>
      <c r="D25" s="45">
        <v>1</v>
      </c>
      <c r="E25" s="45">
        <v>3</v>
      </c>
      <c r="F25" s="34">
        <f t="shared" si="2"/>
        <v>2</v>
      </c>
      <c r="G25" s="45">
        <v>1</v>
      </c>
      <c r="H25" s="53">
        <f t="shared" si="0"/>
        <v>1</v>
      </c>
      <c r="I25" s="45">
        <v>1</v>
      </c>
      <c r="J25" s="45"/>
      <c r="K25" s="45"/>
      <c r="L25" s="45"/>
      <c r="M25" s="45">
        <v>1</v>
      </c>
      <c r="N25" s="45"/>
      <c r="O25" s="45"/>
      <c r="P25" s="45"/>
      <c r="Q25" s="45"/>
      <c r="R25" s="45"/>
      <c r="S25" s="45">
        <v>1</v>
      </c>
      <c r="T25" s="45"/>
      <c r="U25" s="45"/>
      <c r="V25" s="34">
        <f t="shared" si="3"/>
        <v>1</v>
      </c>
      <c r="W25" s="47">
        <f t="shared" si="4"/>
        <v>0.5</v>
      </c>
      <c r="X25" s="47">
        <f t="shared" si="1"/>
        <v>0.66666666666666663</v>
      </c>
      <c r="Y25" s="47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51">
        <f>Summary!B20</f>
        <v>0</v>
      </c>
      <c r="C26" s="51" t="str">
        <f>Summary!C20</f>
        <v>Devin Moffat</v>
      </c>
      <c r="D26" s="45"/>
      <c r="E26" s="45"/>
      <c r="F26" s="34">
        <f t="shared" si="2"/>
        <v>0</v>
      </c>
      <c r="G26" s="45"/>
      <c r="H26" s="53">
        <f t="shared" si="0"/>
        <v>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34">
        <f t="shared" si="3"/>
        <v>0</v>
      </c>
      <c r="W26" s="47" t="e">
        <f t="shared" si="4"/>
        <v>#DIV/0!</v>
      </c>
      <c r="X26" s="47" t="e">
        <f t="shared" si="1"/>
        <v>#DIV/0!</v>
      </c>
      <c r="Y26" s="47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51">
        <f>Summary!B21</f>
        <v>0</v>
      </c>
      <c r="C27" s="51" t="str">
        <f>Summary!C21</f>
        <v>Derek Ditner</v>
      </c>
      <c r="D27" s="45"/>
      <c r="E27" s="45"/>
      <c r="F27" s="34">
        <f t="shared" si="2"/>
        <v>0</v>
      </c>
      <c r="G27" s="45"/>
      <c r="H27" s="53">
        <f t="shared" si="0"/>
        <v>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4">
        <f t="shared" si="3"/>
        <v>0</v>
      </c>
      <c r="W27" s="47" t="e">
        <f t="shared" si="4"/>
        <v>#DIV/0!</v>
      </c>
      <c r="X27" s="47" t="e">
        <f t="shared" si="1"/>
        <v>#DIV/0!</v>
      </c>
      <c r="Y27" s="47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51">
        <f>Summary!B22</f>
        <v>0</v>
      </c>
      <c r="C28" s="51" t="str">
        <f>Summary!C22</f>
        <v>Steve Hogg</v>
      </c>
      <c r="D28" s="45"/>
      <c r="E28" s="45"/>
      <c r="F28" s="34">
        <f t="shared" si="2"/>
        <v>0</v>
      </c>
      <c r="G28" s="45"/>
      <c r="H28" s="53">
        <f t="shared" si="0"/>
        <v>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34">
        <f t="shared" si="3"/>
        <v>0</v>
      </c>
      <c r="W28" s="47" t="e">
        <f t="shared" si="4"/>
        <v>#DIV/0!</v>
      </c>
      <c r="X28" s="47" t="e">
        <f t="shared" si="1"/>
        <v>#DIV/0!</v>
      </c>
      <c r="Y28" s="47" t="e">
        <f t="shared" si="5"/>
        <v>#DIV/0!</v>
      </c>
      <c r="AB28" s="59"/>
      <c r="AC28" s="59"/>
      <c r="AD28" s="23"/>
      <c r="AF28" s="9"/>
      <c r="AH28" s="9"/>
    </row>
    <row r="29" spans="1:34" x14ac:dyDescent="0.3">
      <c r="A29" s="12">
        <v>17</v>
      </c>
      <c r="B29" s="51">
        <f>Summary!B23</f>
        <v>0</v>
      </c>
      <c r="C29" s="51">
        <f>Summary!C23</f>
        <v>0</v>
      </c>
      <c r="D29" s="45"/>
      <c r="E29" s="45"/>
      <c r="F29" s="34">
        <f t="shared" si="2"/>
        <v>0</v>
      </c>
      <c r="G29" s="45"/>
      <c r="H29" s="53">
        <f t="shared" si="0"/>
        <v>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34">
        <f t="shared" si="3"/>
        <v>0</v>
      </c>
      <c r="W29" s="47" t="e">
        <f t="shared" si="4"/>
        <v>#DIV/0!</v>
      </c>
      <c r="X29" s="47" t="e">
        <f t="shared" si="1"/>
        <v>#DIV/0!</v>
      </c>
      <c r="Y29" s="47" t="e">
        <f t="shared" si="5"/>
        <v>#DIV/0!</v>
      </c>
      <c r="AB29" s="67"/>
      <c r="AC29" s="67"/>
      <c r="AD29" s="56"/>
      <c r="AF29" s="9"/>
      <c r="AH29" s="9"/>
    </row>
    <row r="30" spans="1:34" x14ac:dyDescent="0.3">
      <c r="A30" s="12">
        <v>18</v>
      </c>
      <c r="B30" s="51">
        <f>Summary!B24</f>
        <v>0</v>
      </c>
      <c r="C30" s="51">
        <f>Summary!C24</f>
        <v>0</v>
      </c>
      <c r="D30" s="45"/>
      <c r="E30" s="45"/>
      <c r="F30" s="34">
        <f t="shared" si="2"/>
        <v>0</v>
      </c>
      <c r="G30" s="45"/>
      <c r="H30" s="53">
        <f t="shared" si="0"/>
        <v>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>
        <f t="shared" si="3"/>
        <v>0</v>
      </c>
      <c r="W30" s="47" t="e">
        <f t="shared" si="4"/>
        <v>#DIV/0!</v>
      </c>
      <c r="X30" s="47" t="e">
        <f t="shared" si="1"/>
        <v>#DIV/0!</v>
      </c>
      <c r="Y30" s="47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51">
        <f>Summary!B25</f>
        <v>0</v>
      </c>
      <c r="C31" s="51">
        <f>Summary!C25</f>
        <v>0</v>
      </c>
      <c r="D31" s="45"/>
      <c r="E31" s="45"/>
      <c r="F31" s="34">
        <f t="shared" si="2"/>
        <v>0</v>
      </c>
      <c r="G31" s="45"/>
      <c r="H31" s="53">
        <f t="shared" si="0"/>
        <v>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3">
        <f t="shared" si="3"/>
        <v>0</v>
      </c>
      <c r="W31" s="47" t="e">
        <f t="shared" si="4"/>
        <v>#DIV/0!</v>
      </c>
      <c r="X31" s="47" t="e">
        <f t="shared" si="1"/>
        <v>#DIV/0!</v>
      </c>
      <c r="Y31" s="47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51">
        <f>Summary!B26</f>
        <v>0</v>
      </c>
      <c r="C32" s="51">
        <f>Summary!C26</f>
        <v>0</v>
      </c>
      <c r="D32" s="45"/>
      <c r="E32" s="45"/>
      <c r="F32" s="34">
        <f t="shared" si="2"/>
        <v>0</v>
      </c>
      <c r="G32" s="45"/>
      <c r="H32" s="53">
        <f t="shared" si="0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3">
        <f t="shared" si="3"/>
        <v>0</v>
      </c>
      <c r="W32" s="47" t="e">
        <f t="shared" si="4"/>
        <v>#DIV/0!</v>
      </c>
      <c r="X32" s="47" t="e">
        <f t="shared" si="1"/>
        <v>#DIV/0!</v>
      </c>
      <c r="Y32" s="47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80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51">
        <f>Summary!B31</f>
        <v>0</v>
      </c>
      <c r="C35" s="51" t="str">
        <f>Summary!C31</f>
        <v>Scott Payne</v>
      </c>
      <c r="D35" s="45"/>
      <c r="E35" s="4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 t="e">
        <f>I35/(H35-K35-L35-M35)</f>
        <v>#DIV/0!</v>
      </c>
      <c r="U35" s="49" t="e">
        <f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51">
        <f>Summary!B32</f>
        <v>0</v>
      </c>
      <c r="C36" s="51" t="str">
        <f>Summary!C32</f>
        <v>Josh Tambling</v>
      </c>
      <c r="D36" s="45">
        <v>1</v>
      </c>
      <c r="E36" s="48">
        <v>2</v>
      </c>
      <c r="F36" s="45">
        <v>11</v>
      </c>
      <c r="G36" s="45">
        <v>6</v>
      </c>
      <c r="H36" s="45">
        <v>20</v>
      </c>
      <c r="I36" s="45">
        <v>6</v>
      </c>
      <c r="J36" s="45">
        <v>1</v>
      </c>
      <c r="K36" s="45">
        <v>2</v>
      </c>
      <c r="L36" s="45"/>
      <c r="M36" s="45"/>
      <c r="N36" s="45">
        <v>1</v>
      </c>
      <c r="O36" s="45"/>
      <c r="P36" s="45">
        <v>1</v>
      </c>
      <c r="Q36" s="45"/>
      <c r="R36" s="45"/>
      <c r="S36" s="45"/>
      <c r="T36" s="47">
        <f t="shared" ref="T36:T39" si="6">I36/(H36-K36-L36-M36)</f>
        <v>0.33333333333333331</v>
      </c>
      <c r="U36" s="49">
        <f>G36/E36*7</f>
        <v>21</v>
      </c>
      <c r="V36" s="29"/>
      <c r="W36" s="25"/>
      <c r="X36" s="25"/>
      <c r="Y36" s="15"/>
    </row>
    <row r="37" spans="1:25" x14ac:dyDescent="0.3">
      <c r="A37" s="12">
        <v>3</v>
      </c>
      <c r="B37" s="51">
        <f>Summary!B33</f>
        <v>0</v>
      </c>
      <c r="C37" s="51" t="str">
        <f>Summary!C33</f>
        <v>Lane Sebastien</v>
      </c>
      <c r="D37" s="45"/>
      <c r="E37" s="48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 t="e">
        <f t="shared" si="6"/>
        <v>#DIV/0!</v>
      </c>
      <c r="U37" s="49" t="e">
        <f>G37/E37*7</f>
        <v>#DIV/0!</v>
      </c>
      <c r="V37" s="29"/>
      <c r="W37" s="25"/>
      <c r="X37" s="25"/>
      <c r="Y37" s="15"/>
    </row>
    <row r="38" spans="1:25" x14ac:dyDescent="0.3">
      <c r="A38" s="12">
        <v>4</v>
      </c>
      <c r="B38" s="51">
        <f>Summary!B34</f>
        <v>0</v>
      </c>
      <c r="C38" s="51" t="str">
        <f>Summary!C34</f>
        <v>Kevin Hopf</v>
      </c>
      <c r="D38" s="45"/>
      <c r="E38" s="48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 t="e">
        <f t="shared" si="6"/>
        <v>#DIV/0!</v>
      </c>
      <c r="U38" s="49" t="e">
        <f>G38/E38*7</f>
        <v>#DIV/0!</v>
      </c>
      <c r="V38" s="29"/>
      <c r="W38" s="25"/>
      <c r="X38" s="25"/>
      <c r="Y38" s="15"/>
    </row>
    <row r="39" spans="1:25" x14ac:dyDescent="0.3">
      <c r="A39" s="12">
        <v>5</v>
      </c>
      <c r="B39" s="51">
        <f>Summary!B35</f>
        <v>0</v>
      </c>
      <c r="C39" s="51" t="str">
        <f>Summary!C35</f>
        <v>Jeff Sanburn</v>
      </c>
      <c r="D39" s="45">
        <v>1</v>
      </c>
      <c r="E39" s="48">
        <v>3</v>
      </c>
      <c r="F39" s="45">
        <v>4</v>
      </c>
      <c r="G39" s="45">
        <v>1</v>
      </c>
      <c r="H39" s="45">
        <v>17</v>
      </c>
      <c r="I39" s="45">
        <v>3</v>
      </c>
      <c r="J39" s="45">
        <v>1</v>
      </c>
      <c r="K39" s="45">
        <v>1</v>
      </c>
      <c r="L39" s="45"/>
      <c r="M39" s="45"/>
      <c r="N39" s="45"/>
      <c r="O39" s="45"/>
      <c r="P39" s="45"/>
      <c r="Q39" s="45"/>
      <c r="R39" s="45"/>
      <c r="S39" s="45"/>
      <c r="T39" s="47">
        <f t="shared" si="6"/>
        <v>0.1875</v>
      </c>
      <c r="U39" s="49">
        <f>G39/E39*7</f>
        <v>2.333333333333333</v>
      </c>
    </row>
    <row r="41" spans="1:25" x14ac:dyDescent="0.3">
      <c r="C41" s="24" t="s">
        <v>34</v>
      </c>
      <c r="D41" s="24" t="s">
        <v>35</v>
      </c>
      <c r="E41" s="24" t="s">
        <v>92</v>
      </c>
      <c r="F41" s="31"/>
      <c r="G41" s="24" t="s">
        <v>90</v>
      </c>
      <c r="H41" s="24" t="s">
        <v>91</v>
      </c>
      <c r="J41" s="59"/>
      <c r="K41" s="59"/>
    </row>
    <row r="42" spans="1:25" x14ac:dyDescent="0.3">
      <c r="C42" s="54"/>
      <c r="D42" s="54">
        <v>1</v>
      </c>
      <c r="E42" s="54"/>
      <c r="F42" s="55"/>
      <c r="G42" s="54">
        <v>8</v>
      </c>
      <c r="H42" s="54">
        <v>16</v>
      </c>
      <c r="J42" s="67"/>
      <c r="K42" s="67"/>
    </row>
    <row r="43" spans="1:25" x14ac:dyDescent="0.3">
      <c r="J43" s="66"/>
      <c r="K43" s="66"/>
    </row>
    <row r="44" spans="1:25" x14ac:dyDescent="0.3">
      <c r="C44" s="2" t="s">
        <v>111</v>
      </c>
    </row>
    <row r="45" spans="1:25" x14ac:dyDescent="0.3">
      <c r="C45" s="2" t="s">
        <v>113</v>
      </c>
    </row>
    <row r="46" spans="1:25" x14ac:dyDescent="0.3">
      <c r="C46" s="2" t="s">
        <v>114</v>
      </c>
    </row>
    <row r="47" spans="1:25" x14ac:dyDescent="0.3">
      <c r="C47" s="2" t="s">
        <v>115</v>
      </c>
    </row>
  </sheetData>
  <mergeCells count="19">
    <mergeCell ref="AC5:AG6"/>
    <mergeCell ref="E6:K6"/>
    <mergeCell ref="L6:O6"/>
    <mergeCell ref="P6:Z6"/>
    <mergeCell ref="B2:Z3"/>
    <mergeCell ref="E5:K5"/>
    <mergeCell ref="L5:O5"/>
    <mergeCell ref="P5:Z5"/>
    <mergeCell ref="E7:K7"/>
    <mergeCell ref="L7:O7"/>
    <mergeCell ref="P7:Z7"/>
    <mergeCell ref="E8:K8"/>
    <mergeCell ref="L8:O8"/>
    <mergeCell ref="P8:Z8"/>
    <mergeCell ref="E9:K9"/>
    <mergeCell ref="M9:O9"/>
    <mergeCell ref="P9:Z9"/>
    <mergeCell ref="AC8:AD8"/>
    <mergeCell ref="AF8:AG8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Mark Olson</cp:lastModifiedBy>
  <cp:lastPrinted>2012-06-30T15:58:33Z</cp:lastPrinted>
  <dcterms:created xsi:type="dcterms:W3CDTF">2001-02-27T16:22:20Z</dcterms:created>
  <dcterms:modified xsi:type="dcterms:W3CDTF">2014-09-08T15:27:34Z</dcterms:modified>
</cp:coreProperties>
</file>