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2014\"/>
    </mc:Choice>
  </mc:AlternateContent>
  <bookViews>
    <workbookView xWindow="0" yWindow="0" windowWidth="23040" windowHeight="8820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</sheets>
  <definedNames>
    <definedName name="_xlnm.Print_Area" localSheetId="1">'Game 1'!$A$1:$AA$40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Summary!$A$1:$Y$36</definedName>
  </definedNames>
  <calcPr calcId="152511"/>
</workbook>
</file>

<file path=xl/calcChain.xml><?xml version="1.0" encoding="utf-8"?>
<calcChain xmlns="http://schemas.openxmlformats.org/spreadsheetml/2006/main">
  <c r="H22" i="18" l="1"/>
  <c r="V32" i="9" l="1"/>
  <c r="H32" i="9"/>
  <c r="F32" i="9"/>
  <c r="V31" i="9"/>
  <c r="H31" i="9"/>
  <c r="F31" i="9"/>
  <c r="V30" i="9"/>
  <c r="H30" i="9"/>
  <c r="F30" i="9"/>
  <c r="V29" i="9"/>
  <c r="H29" i="9"/>
  <c r="F29" i="9"/>
  <c r="V28" i="9"/>
  <c r="H28" i="9"/>
  <c r="F28" i="9"/>
  <c r="V27" i="9"/>
  <c r="H27" i="9"/>
  <c r="F27" i="9"/>
  <c r="V26" i="9"/>
  <c r="H26" i="9"/>
  <c r="F26" i="9"/>
  <c r="V25" i="9"/>
  <c r="H25" i="9"/>
  <c r="F25" i="9"/>
  <c r="V24" i="9"/>
  <c r="H24" i="9"/>
  <c r="F24" i="9"/>
  <c r="V23" i="9"/>
  <c r="H23" i="9"/>
  <c r="F23" i="9"/>
  <c r="V22" i="9"/>
  <c r="H22" i="9"/>
  <c r="F22" i="9"/>
  <c r="V21" i="9"/>
  <c r="H21" i="9"/>
  <c r="F21" i="9"/>
  <c r="V20" i="9"/>
  <c r="H20" i="9"/>
  <c r="F20" i="9"/>
  <c r="V19" i="9"/>
  <c r="H19" i="9"/>
  <c r="F19" i="9"/>
  <c r="V18" i="9"/>
  <c r="H18" i="9"/>
  <c r="F18" i="9"/>
  <c r="V17" i="9"/>
  <c r="H17" i="9"/>
  <c r="F17" i="9"/>
  <c r="V16" i="9"/>
  <c r="H16" i="9"/>
  <c r="F16" i="9"/>
  <c r="V15" i="9"/>
  <c r="H15" i="9"/>
  <c r="F15" i="9"/>
  <c r="V14" i="9"/>
  <c r="H14" i="9"/>
  <c r="F14" i="9"/>
  <c r="V13" i="9"/>
  <c r="H13" i="9"/>
  <c r="F13" i="9"/>
  <c r="U39" i="22" l="1"/>
  <c r="T39" i="22"/>
  <c r="C39" i="22"/>
  <c r="B39" i="22"/>
  <c r="U38" i="22"/>
  <c r="T38" i="22"/>
  <c r="C38" i="22"/>
  <c r="B38" i="22"/>
  <c r="U37" i="22"/>
  <c r="T37" i="22"/>
  <c r="C37" i="22"/>
  <c r="B37" i="22"/>
  <c r="U36" i="22"/>
  <c r="T36" i="22"/>
  <c r="C36" i="22"/>
  <c r="B36" i="22"/>
  <c r="U35" i="22"/>
  <c r="T35" i="22"/>
  <c r="C35" i="22"/>
  <c r="B35" i="22"/>
  <c r="V32" i="22"/>
  <c r="H32" i="22"/>
  <c r="Y32" i="22" s="1"/>
  <c r="F32" i="22"/>
  <c r="W32" i="22" s="1"/>
  <c r="C32" i="22"/>
  <c r="B32" i="22"/>
  <c r="V31" i="22"/>
  <c r="H31" i="22"/>
  <c r="Y31" i="22" s="1"/>
  <c r="F31" i="22"/>
  <c r="W31" i="22" s="1"/>
  <c r="C31" i="22"/>
  <c r="B31" i="22"/>
  <c r="V30" i="22"/>
  <c r="H30" i="22"/>
  <c r="F30" i="22"/>
  <c r="X30" i="22" s="1"/>
  <c r="C30" i="22"/>
  <c r="B30" i="22"/>
  <c r="V29" i="22"/>
  <c r="H29" i="22"/>
  <c r="F29" i="22"/>
  <c r="C29" i="22"/>
  <c r="B29" i="22"/>
  <c r="V28" i="22"/>
  <c r="H28" i="22"/>
  <c r="F28" i="22"/>
  <c r="W28" i="22" s="1"/>
  <c r="C28" i="22"/>
  <c r="B28" i="22"/>
  <c r="V27" i="22"/>
  <c r="H27" i="22"/>
  <c r="Y27" i="22" s="1"/>
  <c r="F27" i="22"/>
  <c r="W27" i="22" s="1"/>
  <c r="C27" i="22"/>
  <c r="B27" i="22"/>
  <c r="V26" i="22"/>
  <c r="H26" i="22"/>
  <c r="F26" i="22"/>
  <c r="W26" i="22" s="1"/>
  <c r="C26" i="22"/>
  <c r="B26" i="22"/>
  <c r="V25" i="22"/>
  <c r="H25" i="22"/>
  <c r="Y25" i="22" s="1"/>
  <c r="F25" i="22"/>
  <c r="C25" i="22"/>
  <c r="B25" i="22"/>
  <c r="V24" i="22"/>
  <c r="H24" i="22"/>
  <c r="F24" i="22"/>
  <c r="W24" i="22" s="1"/>
  <c r="C24" i="22"/>
  <c r="B24" i="22"/>
  <c r="V23" i="22"/>
  <c r="H23" i="22"/>
  <c r="F23" i="22"/>
  <c r="W23" i="22" s="1"/>
  <c r="C23" i="22"/>
  <c r="B23" i="22"/>
  <c r="V22" i="22"/>
  <c r="H22" i="22"/>
  <c r="F22" i="22"/>
  <c r="X22" i="22" s="1"/>
  <c r="C22" i="22"/>
  <c r="B22" i="22"/>
  <c r="V21" i="22"/>
  <c r="H21" i="22"/>
  <c r="Y21" i="22" s="1"/>
  <c r="F21" i="22"/>
  <c r="C21" i="22"/>
  <c r="B21" i="22"/>
  <c r="V20" i="22"/>
  <c r="H20" i="22"/>
  <c r="F20" i="22"/>
  <c r="W20" i="22" s="1"/>
  <c r="C20" i="22"/>
  <c r="B20" i="22"/>
  <c r="V19" i="22"/>
  <c r="H19" i="22"/>
  <c r="F19" i="22"/>
  <c r="W19" i="22" s="1"/>
  <c r="C19" i="22"/>
  <c r="B19" i="22"/>
  <c r="V18" i="22"/>
  <c r="H18" i="22"/>
  <c r="F18" i="22"/>
  <c r="W18" i="22" s="1"/>
  <c r="C18" i="22"/>
  <c r="B18" i="22"/>
  <c r="V17" i="22"/>
  <c r="H17" i="22"/>
  <c r="Y17" i="22" s="1"/>
  <c r="F17" i="22"/>
  <c r="C17" i="22"/>
  <c r="B17" i="22"/>
  <c r="V16" i="22"/>
  <c r="H16" i="22"/>
  <c r="F16" i="22"/>
  <c r="W16" i="22" s="1"/>
  <c r="C16" i="22"/>
  <c r="B16" i="22"/>
  <c r="V15" i="22"/>
  <c r="H15" i="22"/>
  <c r="Y15" i="22" s="1"/>
  <c r="F15" i="22"/>
  <c r="C15" i="22"/>
  <c r="B15" i="22"/>
  <c r="V14" i="22"/>
  <c r="H14" i="22"/>
  <c r="F14" i="22"/>
  <c r="W14" i="22" s="1"/>
  <c r="C14" i="22"/>
  <c r="B14" i="22"/>
  <c r="V13" i="22"/>
  <c r="H13" i="22"/>
  <c r="F13" i="22"/>
  <c r="C13" i="22"/>
  <c r="B13" i="22"/>
  <c r="U39" i="21"/>
  <c r="T39" i="21"/>
  <c r="C39" i="21"/>
  <c r="B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V32" i="21"/>
  <c r="H32" i="21"/>
  <c r="Y32" i="21" s="1"/>
  <c r="F32" i="21"/>
  <c r="W32" i="21" s="1"/>
  <c r="C32" i="21"/>
  <c r="B32" i="21"/>
  <c r="V31" i="21"/>
  <c r="H31" i="21"/>
  <c r="F31" i="21"/>
  <c r="W31" i="21" s="1"/>
  <c r="C31" i="21"/>
  <c r="B31" i="21"/>
  <c r="V30" i="21"/>
  <c r="H30" i="21"/>
  <c r="F30" i="21"/>
  <c r="C30" i="21"/>
  <c r="B30" i="21"/>
  <c r="V29" i="21"/>
  <c r="H29" i="21"/>
  <c r="Y29" i="21" s="1"/>
  <c r="F29" i="21"/>
  <c r="C29" i="21"/>
  <c r="B29" i="21"/>
  <c r="V28" i="21"/>
  <c r="H28" i="21"/>
  <c r="F28" i="21"/>
  <c r="W28" i="21" s="1"/>
  <c r="C28" i="21"/>
  <c r="B28" i="21"/>
  <c r="V27" i="21"/>
  <c r="H27" i="21"/>
  <c r="Y27" i="21" s="1"/>
  <c r="F27" i="21"/>
  <c r="C27" i="21"/>
  <c r="B27" i="21"/>
  <c r="V26" i="21"/>
  <c r="H26" i="21"/>
  <c r="F26" i="21"/>
  <c r="W26" i="21" s="1"/>
  <c r="C26" i="21"/>
  <c r="B26" i="21"/>
  <c r="V25" i="21"/>
  <c r="H25" i="21"/>
  <c r="Y25" i="21" s="1"/>
  <c r="F25" i="21"/>
  <c r="W25" i="21" s="1"/>
  <c r="C25" i="21"/>
  <c r="B25" i="21"/>
  <c r="V24" i="21"/>
  <c r="H24" i="21"/>
  <c r="F24" i="21"/>
  <c r="X24" i="21" s="1"/>
  <c r="C24" i="21"/>
  <c r="B24" i="21"/>
  <c r="V23" i="21"/>
  <c r="H23" i="21"/>
  <c r="Y23" i="21" s="1"/>
  <c r="F23" i="21"/>
  <c r="C23" i="21"/>
  <c r="B23" i="21"/>
  <c r="V22" i="21"/>
  <c r="H22" i="21"/>
  <c r="F22" i="21"/>
  <c r="W22" i="21" s="1"/>
  <c r="C22" i="21"/>
  <c r="B22" i="21"/>
  <c r="V21" i="21"/>
  <c r="H21" i="21"/>
  <c r="Y21" i="21" s="1"/>
  <c r="F21" i="21"/>
  <c r="W21" i="21" s="1"/>
  <c r="C21" i="21"/>
  <c r="B21" i="21"/>
  <c r="V20" i="21"/>
  <c r="H20" i="21"/>
  <c r="F20" i="21"/>
  <c r="X20" i="21" s="1"/>
  <c r="C20" i="21"/>
  <c r="B20" i="21"/>
  <c r="V19" i="21"/>
  <c r="H19" i="21"/>
  <c r="Y19" i="21" s="1"/>
  <c r="F19" i="21"/>
  <c r="W19" i="21" s="1"/>
  <c r="C19" i="21"/>
  <c r="B19" i="21"/>
  <c r="V18" i="21"/>
  <c r="H18" i="21"/>
  <c r="F18" i="21"/>
  <c r="C18" i="21"/>
  <c r="B18" i="21"/>
  <c r="V17" i="21"/>
  <c r="H17" i="21"/>
  <c r="F17" i="21"/>
  <c r="W17" i="21" s="1"/>
  <c r="C17" i="21"/>
  <c r="B17" i="21"/>
  <c r="V16" i="21"/>
  <c r="H16" i="21"/>
  <c r="F16" i="21"/>
  <c r="C16" i="21"/>
  <c r="B16" i="21"/>
  <c r="V15" i="21"/>
  <c r="H15" i="21"/>
  <c r="F15" i="21"/>
  <c r="W15" i="21" s="1"/>
  <c r="C15" i="21"/>
  <c r="B15" i="21"/>
  <c r="V14" i="21"/>
  <c r="H14" i="21"/>
  <c r="F14" i="21"/>
  <c r="W14" i="21" s="1"/>
  <c r="C14" i="21"/>
  <c r="B14" i="21"/>
  <c r="V13" i="21"/>
  <c r="H13" i="21"/>
  <c r="F13" i="21"/>
  <c r="C13" i="21"/>
  <c r="B13" i="21"/>
  <c r="U39" i="19"/>
  <c r="T39" i="19"/>
  <c r="C39" i="19"/>
  <c r="B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V32" i="19"/>
  <c r="H32" i="19"/>
  <c r="F32" i="19"/>
  <c r="X32" i="19" s="1"/>
  <c r="C32" i="19"/>
  <c r="B32" i="19"/>
  <c r="V31" i="19"/>
  <c r="H31" i="19"/>
  <c r="Y31" i="19" s="1"/>
  <c r="F31" i="19"/>
  <c r="C31" i="19"/>
  <c r="B31" i="19"/>
  <c r="V30" i="19"/>
  <c r="H30" i="19"/>
  <c r="F30" i="19"/>
  <c r="X30" i="19" s="1"/>
  <c r="C30" i="19"/>
  <c r="B30" i="19"/>
  <c r="V29" i="19"/>
  <c r="H29" i="19"/>
  <c r="Y29" i="19" s="1"/>
  <c r="F29" i="19"/>
  <c r="W29" i="19" s="1"/>
  <c r="C29" i="19"/>
  <c r="B29" i="19"/>
  <c r="V28" i="19"/>
  <c r="H28" i="19"/>
  <c r="Y28" i="19" s="1"/>
  <c r="F28" i="19"/>
  <c r="W28" i="19" s="1"/>
  <c r="C28" i="19"/>
  <c r="B28" i="19"/>
  <c r="V27" i="19"/>
  <c r="H27" i="19"/>
  <c r="F27" i="19"/>
  <c r="X27" i="19" s="1"/>
  <c r="C27" i="19"/>
  <c r="B27" i="19"/>
  <c r="V26" i="19"/>
  <c r="H26" i="19"/>
  <c r="F26" i="19"/>
  <c r="W26" i="19" s="1"/>
  <c r="C26" i="19"/>
  <c r="B26" i="19"/>
  <c r="V25" i="19"/>
  <c r="H25" i="19"/>
  <c r="F25" i="19"/>
  <c r="W25" i="19" s="1"/>
  <c r="C25" i="19"/>
  <c r="B25" i="19"/>
  <c r="V24" i="19"/>
  <c r="H24" i="19"/>
  <c r="Y24" i="19" s="1"/>
  <c r="F24" i="19"/>
  <c r="W24" i="19" s="1"/>
  <c r="C24" i="19"/>
  <c r="B24" i="19"/>
  <c r="V23" i="19"/>
  <c r="H23" i="19"/>
  <c r="F23" i="19"/>
  <c r="W23" i="19" s="1"/>
  <c r="C23" i="19"/>
  <c r="B23" i="19"/>
  <c r="V22" i="19"/>
  <c r="H22" i="19"/>
  <c r="Y22" i="19" s="1"/>
  <c r="F22" i="19"/>
  <c r="W22" i="19" s="1"/>
  <c r="C22" i="19"/>
  <c r="B22" i="19"/>
  <c r="V21" i="19"/>
  <c r="H21" i="19"/>
  <c r="F21" i="19"/>
  <c r="W21" i="19" s="1"/>
  <c r="C21" i="19"/>
  <c r="B21" i="19"/>
  <c r="V20" i="19"/>
  <c r="H20" i="19"/>
  <c r="F20" i="19"/>
  <c r="W20" i="19" s="1"/>
  <c r="C20" i="19"/>
  <c r="B20" i="19"/>
  <c r="V19" i="19"/>
  <c r="H19" i="19"/>
  <c r="Y19" i="19" s="1"/>
  <c r="F19" i="19"/>
  <c r="W19" i="19" s="1"/>
  <c r="C19" i="19"/>
  <c r="B19" i="19"/>
  <c r="V18" i="19"/>
  <c r="H18" i="19"/>
  <c r="F18" i="19"/>
  <c r="X18" i="19" s="1"/>
  <c r="C18" i="19"/>
  <c r="B18" i="19"/>
  <c r="V17" i="19"/>
  <c r="H17" i="19"/>
  <c r="F17" i="19"/>
  <c r="W17" i="19" s="1"/>
  <c r="C17" i="19"/>
  <c r="B17" i="19"/>
  <c r="V16" i="19"/>
  <c r="H16" i="19"/>
  <c r="F16" i="19"/>
  <c r="W16" i="19" s="1"/>
  <c r="C16" i="19"/>
  <c r="B16" i="19"/>
  <c r="V15" i="19"/>
  <c r="H15" i="19"/>
  <c r="Y15" i="19" s="1"/>
  <c r="F15" i="19"/>
  <c r="C15" i="19"/>
  <c r="B15" i="19"/>
  <c r="V14" i="19"/>
  <c r="H14" i="19"/>
  <c r="F14" i="19"/>
  <c r="W14" i="19" s="1"/>
  <c r="C14" i="19"/>
  <c r="B14" i="19"/>
  <c r="V13" i="19"/>
  <c r="H13" i="19"/>
  <c r="F13" i="19"/>
  <c r="W13" i="19" s="1"/>
  <c r="C13" i="19"/>
  <c r="B13" i="19"/>
  <c r="U39" i="18"/>
  <c r="T39" i="18"/>
  <c r="C39" i="18"/>
  <c r="B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V32" i="18"/>
  <c r="H32" i="18"/>
  <c r="F32" i="18"/>
  <c r="W32" i="18" s="1"/>
  <c r="C32" i="18"/>
  <c r="B32" i="18"/>
  <c r="V31" i="18"/>
  <c r="H31" i="18"/>
  <c r="X31" i="18" s="1"/>
  <c r="F31" i="18"/>
  <c r="W31" i="18" s="1"/>
  <c r="C31" i="18"/>
  <c r="B31" i="18"/>
  <c r="V30" i="18"/>
  <c r="H30" i="18"/>
  <c r="F30" i="18"/>
  <c r="W30" i="18" s="1"/>
  <c r="C30" i="18"/>
  <c r="B30" i="18"/>
  <c r="V29" i="18"/>
  <c r="H29" i="18"/>
  <c r="X29" i="18" s="1"/>
  <c r="F29" i="18"/>
  <c r="W29" i="18" s="1"/>
  <c r="C29" i="18"/>
  <c r="B29" i="18"/>
  <c r="V28" i="18"/>
  <c r="H28" i="18"/>
  <c r="F28" i="18"/>
  <c r="W28" i="18" s="1"/>
  <c r="C28" i="18"/>
  <c r="B28" i="18"/>
  <c r="V27" i="18"/>
  <c r="H27" i="18"/>
  <c r="F27" i="18"/>
  <c r="W27" i="18" s="1"/>
  <c r="C27" i="18"/>
  <c r="B27" i="18"/>
  <c r="V26" i="18"/>
  <c r="H26" i="18"/>
  <c r="F26" i="18"/>
  <c r="W26" i="18" s="1"/>
  <c r="C26" i="18"/>
  <c r="B26" i="18"/>
  <c r="V25" i="18"/>
  <c r="H25" i="18"/>
  <c r="F25" i="18"/>
  <c r="W25" i="18" s="1"/>
  <c r="C25" i="18"/>
  <c r="B25" i="18"/>
  <c r="V24" i="18"/>
  <c r="H24" i="18"/>
  <c r="F24" i="18"/>
  <c r="W24" i="18" s="1"/>
  <c r="C24" i="18"/>
  <c r="B24" i="18"/>
  <c r="V23" i="18"/>
  <c r="H23" i="18"/>
  <c r="X23" i="18" s="1"/>
  <c r="F23" i="18"/>
  <c r="W23" i="18" s="1"/>
  <c r="C23" i="18"/>
  <c r="B23" i="18"/>
  <c r="V22" i="18"/>
  <c r="F22" i="18"/>
  <c r="W22" i="18" s="1"/>
  <c r="C22" i="18"/>
  <c r="B22" i="18"/>
  <c r="V21" i="18"/>
  <c r="H21" i="18"/>
  <c r="X21" i="18" s="1"/>
  <c r="F21" i="18"/>
  <c r="W21" i="18" s="1"/>
  <c r="C21" i="18"/>
  <c r="B21" i="18"/>
  <c r="V20" i="18"/>
  <c r="H20" i="18"/>
  <c r="F20" i="18"/>
  <c r="W20" i="18" s="1"/>
  <c r="C20" i="18"/>
  <c r="B20" i="18"/>
  <c r="V19" i="18"/>
  <c r="H19" i="18"/>
  <c r="X19" i="18" s="1"/>
  <c r="F19" i="18"/>
  <c r="W19" i="18" s="1"/>
  <c r="C19" i="18"/>
  <c r="B19" i="18"/>
  <c r="V18" i="18"/>
  <c r="H18" i="18"/>
  <c r="F18" i="18"/>
  <c r="W18" i="18" s="1"/>
  <c r="C18" i="18"/>
  <c r="B18" i="18"/>
  <c r="V17" i="18"/>
  <c r="H17" i="18"/>
  <c r="F17" i="18"/>
  <c r="W17" i="18" s="1"/>
  <c r="C17" i="18"/>
  <c r="B17" i="18"/>
  <c r="V16" i="18"/>
  <c r="H16" i="18"/>
  <c r="F16" i="18"/>
  <c r="W16" i="18" s="1"/>
  <c r="C16" i="18"/>
  <c r="B16" i="18"/>
  <c r="V15" i="18"/>
  <c r="H15" i="18"/>
  <c r="X15" i="18" s="1"/>
  <c r="F15" i="18"/>
  <c r="W15" i="18" s="1"/>
  <c r="C15" i="18"/>
  <c r="B15" i="18"/>
  <c r="V14" i="18"/>
  <c r="H14" i="18"/>
  <c r="F14" i="18"/>
  <c r="W14" i="18" s="1"/>
  <c r="C14" i="18"/>
  <c r="B14" i="18"/>
  <c r="V13" i="18"/>
  <c r="H13" i="18"/>
  <c r="F13" i="18"/>
  <c r="W13" i="18" s="1"/>
  <c r="C13" i="18"/>
  <c r="B13" i="18"/>
  <c r="U39" i="17"/>
  <c r="T39" i="17"/>
  <c r="C39" i="17"/>
  <c r="B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V32" i="17"/>
  <c r="H32" i="17"/>
  <c r="F32" i="17"/>
  <c r="W32" i="17" s="1"/>
  <c r="C32" i="17"/>
  <c r="B32" i="17"/>
  <c r="V31" i="17"/>
  <c r="H31" i="17"/>
  <c r="X31" i="17" s="1"/>
  <c r="F31" i="17"/>
  <c r="W31" i="17" s="1"/>
  <c r="C31" i="17"/>
  <c r="B31" i="17"/>
  <c r="V30" i="17"/>
  <c r="H30" i="17"/>
  <c r="F30" i="17"/>
  <c r="W30" i="17" s="1"/>
  <c r="C30" i="17"/>
  <c r="B30" i="17"/>
  <c r="V29" i="17"/>
  <c r="H29" i="17"/>
  <c r="Y29" i="17" s="1"/>
  <c r="F29" i="17"/>
  <c r="W29" i="17" s="1"/>
  <c r="C29" i="17"/>
  <c r="B29" i="17"/>
  <c r="V28" i="17"/>
  <c r="H28" i="17"/>
  <c r="F28" i="17"/>
  <c r="W28" i="17" s="1"/>
  <c r="C28" i="17"/>
  <c r="B28" i="17"/>
  <c r="V27" i="17"/>
  <c r="H27" i="17"/>
  <c r="X27" i="17" s="1"/>
  <c r="F27" i="17"/>
  <c r="W27" i="17" s="1"/>
  <c r="C27" i="17"/>
  <c r="B27" i="17"/>
  <c r="V26" i="17"/>
  <c r="H26" i="17"/>
  <c r="F26" i="17"/>
  <c r="W26" i="17" s="1"/>
  <c r="C26" i="17"/>
  <c r="B26" i="17"/>
  <c r="V25" i="17"/>
  <c r="H25" i="17"/>
  <c r="Y25" i="17" s="1"/>
  <c r="F25" i="17"/>
  <c r="W25" i="17" s="1"/>
  <c r="C25" i="17"/>
  <c r="B25" i="17"/>
  <c r="V24" i="17"/>
  <c r="H24" i="17"/>
  <c r="F24" i="17"/>
  <c r="W24" i="17" s="1"/>
  <c r="C24" i="17"/>
  <c r="B24" i="17"/>
  <c r="V23" i="17"/>
  <c r="H23" i="17"/>
  <c r="F23" i="17"/>
  <c r="W23" i="17" s="1"/>
  <c r="C23" i="17"/>
  <c r="B23" i="17"/>
  <c r="V22" i="17"/>
  <c r="H22" i="17"/>
  <c r="F22" i="17"/>
  <c r="W22" i="17" s="1"/>
  <c r="C22" i="17"/>
  <c r="B22" i="17"/>
  <c r="V21" i="17"/>
  <c r="H21" i="17"/>
  <c r="Y21" i="17" s="1"/>
  <c r="F21" i="17"/>
  <c r="W21" i="17" s="1"/>
  <c r="C21" i="17"/>
  <c r="B21" i="17"/>
  <c r="V20" i="17"/>
  <c r="H20" i="17"/>
  <c r="F20" i="17"/>
  <c r="W20" i="17" s="1"/>
  <c r="C20" i="17"/>
  <c r="B20" i="17"/>
  <c r="V19" i="17"/>
  <c r="H19" i="17"/>
  <c r="Y19" i="17" s="1"/>
  <c r="F19" i="17"/>
  <c r="W19" i="17" s="1"/>
  <c r="C19" i="17"/>
  <c r="B19" i="17"/>
  <c r="V18" i="17"/>
  <c r="H18" i="17"/>
  <c r="F18" i="17"/>
  <c r="W18" i="17" s="1"/>
  <c r="C18" i="17"/>
  <c r="B18" i="17"/>
  <c r="V17" i="17"/>
  <c r="H17" i="17"/>
  <c r="F17" i="17"/>
  <c r="W17" i="17" s="1"/>
  <c r="C17" i="17"/>
  <c r="B17" i="17"/>
  <c r="V16" i="17"/>
  <c r="H16" i="17"/>
  <c r="F16" i="17"/>
  <c r="W16" i="17" s="1"/>
  <c r="C16" i="17"/>
  <c r="B16" i="17"/>
  <c r="V15" i="17"/>
  <c r="H15" i="17"/>
  <c r="Y15" i="17" s="1"/>
  <c r="F15" i="17"/>
  <c r="W15" i="17" s="1"/>
  <c r="C15" i="17"/>
  <c r="B15" i="17"/>
  <c r="V14" i="17"/>
  <c r="H14" i="17"/>
  <c r="F14" i="17"/>
  <c r="W14" i="17" s="1"/>
  <c r="C14" i="17"/>
  <c r="B14" i="17"/>
  <c r="V13" i="17"/>
  <c r="H13" i="17"/>
  <c r="X13" i="17" s="1"/>
  <c r="F13" i="17"/>
  <c r="W13" i="17" s="1"/>
  <c r="C13" i="17"/>
  <c r="B13" i="17"/>
  <c r="U39" i="16"/>
  <c r="T39" i="16"/>
  <c r="C39" i="16"/>
  <c r="B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V32" i="16"/>
  <c r="H32" i="16"/>
  <c r="F32" i="16"/>
  <c r="W32" i="16" s="1"/>
  <c r="C32" i="16"/>
  <c r="B32" i="16"/>
  <c r="V31" i="16"/>
  <c r="H31" i="16"/>
  <c r="Y31" i="16" s="1"/>
  <c r="F31" i="16"/>
  <c r="W31" i="16" s="1"/>
  <c r="C31" i="16"/>
  <c r="B31" i="16"/>
  <c r="V30" i="16"/>
  <c r="H30" i="16"/>
  <c r="F30" i="16"/>
  <c r="W30" i="16" s="1"/>
  <c r="C30" i="16"/>
  <c r="B30" i="16"/>
  <c r="V29" i="16"/>
  <c r="H29" i="16"/>
  <c r="Y29" i="16" s="1"/>
  <c r="F29" i="16"/>
  <c r="W29" i="16" s="1"/>
  <c r="C29" i="16"/>
  <c r="B29" i="16"/>
  <c r="V28" i="16"/>
  <c r="H28" i="16"/>
  <c r="F28" i="16"/>
  <c r="X28" i="16" s="1"/>
  <c r="C28" i="16"/>
  <c r="B28" i="16"/>
  <c r="V27" i="16"/>
  <c r="H27" i="16"/>
  <c r="Y27" i="16" s="1"/>
  <c r="F27" i="16"/>
  <c r="W27" i="16" s="1"/>
  <c r="C27" i="16"/>
  <c r="B27" i="16"/>
  <c r="V26" i="16"/>
  <c r="H26" i="16"/>
  <c r="F26" i="16"/>
  <c r="W26" i="16" s="1"/>
  <c r="C26" i="16"/>
  <c r="B26" i="16"/>
  <c r="V25" i="16"/>
  <c r="H25" i="16"/>
  <c r="Y25" i="16" s="1"/>
  <c r="F25" i="16"/>
  <c r="W25" i="16" s="1"/>
  <c r="C25" i="16"/>
  <c r="B25" i="16"/>
  <c r="V24" i="16"/>
  <c r="H24" i="16"/>
  <c r="F24" i="16"/>
  <c r="X24" i="16" s="1"/>
  <c r="C24" i="16"/>
  <c r="B24" i="16"/>
  <c r="V23" i="16"/>
  <c r="H23" i="16"/>
  <c r="F23" i="16"/>
  <c r="C23" i="16"/>
  <c r="B23" i="16"/>
  <c r="V22" i="16"/>
  <c r="H22" i="16"/>
  <c r="F22" i="16"/>
  <c r="C22" i="16"/>
  <c r="B22" i="16"/>
  <c r="V21" i="16"/>
  <c r="H21" i="16"/>
  <c r="Y21" i="16" s="1"/>
  <c r="F21" i="16"/>
  <c r="C21" i="16"/>
  <c r="B21" i="16"/>
  <c r="V20" i="16"/>
  <c r="H20" i="16"/>
  <c r="F20" i="16"/>
  <c r="W20" i="16" s="1"/>
  <c r="C20" i="16"/>
  <c r="B20" i="16"/>
  <c r="V19" i="16"/>
  <c r="H19" i="16"/>
  <c r="F19" i="16"/>
  <c r="W19" i="16" s="1"/>
  <c r="C19" i="16"/>
  <c r="B19" i="16"/>
  <c r="V18" i="16"/>
  <c r="H18" i="16"/>
  <c r="F18" i="16"/>
  <c r="W18" i="16" s="1"/>
  <c r="C18" i="16"/>
  <c r="B18" i="16"/>
  <c r="V17" i="16"/>
  <c r="H17" i="16"/>
  <c r="Y17" i="16" s="1"/>
  <c r="F17" i="16"/>
  <c r="W17" i="16" s="1"/>
  <c r="C17" i="16"/>
  <c r="B17" i="16"/>
  <c r="V16" i="16"/>
  <c r="H16" i="16"/>
  <c r="F16" i="16"/>
  <c r="W16" i="16" s="1"/>
  <c r="C16" i="16"/>
  <c r="B16" i="16"/>
  <c r="V15" i="16"/>
  <c r="H15" i="16"/>
  <c r="F15" i="16"/>
  <c r="W15" i="16" s="1"/>
  <c r="C15" i="16"/>
  <c r="B15" i="16"/>
  <c r="V14" i="16"/>
  <c r="H14" i="16"/>
  <c r="F14" i="16"/>
  <c r="W14" i="16" s="1"/>
  <c r="C14" i="16"/>
  <c r="B14" i="16"/>
  <c r="V13" i="16"/>
  <c r="H13" i="16"/>
  <c r="F13" i="16"/>
  <c r="W13" i="16" s="1"/>
  <c r="C13" i="16"/>
  <c r="B13" i="16"/>
  <c r="U39" i="15"/>
  <c r="T39" i="15"/>
  <c r="C39" i="15"/>
  <c r="B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V32" i="15"/>
  <c r="H32" i="15"/>
  <c r="F32" i="15"/>
  <c r="W32" i="15" s="1"/>
  <c r="C32" i="15"/>
  <c r="B32" i="15"/>
  <c r="V31" i="15"/>
  <c r="H31" i="15"/>
  <c r="Y31" i="15" s="1"/>
  <c r="F31" i="15"/>
  <c r="W31" i="15" s="1"/>
  <c r="C31" i="15"/>
  <c r="B31" i="15"/>
  <c r="V30" i="15"/>
  <c r="H30" i="15"/>
  <c r="F30" i="15"/>
  <c r="W30" i="15" s="1"/>
  <c r="C30" i="15"/>
  <c r="B30" i="15"/>
  <c r="V29" i="15"/>
  <c r="H29" i="15"/>
  <c r="Y29" i="15" s="1"/>
  <c r="F29" i="15"/>
  <c r="W29" i="15" s="1"/>
  <c r="C29" i="15"/>
  <c r="B29" i="15"/>
  <c r="V28" i="15"/>
  <c r="H28" i="15"/>
  <c r="F28" i="15"/>
  <c r="W28" i="15" s="1"/>
  <c r="C28" i="15"/>
  <c r="B28" i="15"/>
  <c r="V27" i="15"/>
  <c r="H27" i="15"/>
  <c r="F27" i="15"/>
  <c r="W27" i="15" s="1"/>
  <c r="C27" i="15"/>
  <c r="B27" i="15"/>
  <c r="V26" i="15"/>
  <c r="H26" i="15"/>
  <c r="F26" i="15"/>
  <c r="W26" i="15" s="1"/>
  <c r="C26" i="15"/>
  <c r="B26" i="15"/>
  <c r="V25" i="15"/>
  <c r="H25" i="15"/>
  <c r="F25" i="15"/>
  <c r="W25" i="15" s="1"/>
  <c r="C25" i="15"/>
  <c r="B25" i="15"/>
  <c r="V24" i="15"/>
  <c r="H24" i="15"/>
  <c r="F24" i="15"/>
  <c r="W24" i="15" s="1"/>
  <c r="C24" i="15"/>
  <c r="B24" i="15"/>
  <c r="V23" i="15"/>
  <c r="H23" i="15"/>
  <c r="X23" i="15" s="1"/>
  <c r="F23" i="15"/>
  <c r="W23" i="15" s="1"/>
  <c r="C23" i="15"/>
  <c r="B23" i="15"/>
  <c r="V22" i="15"/>
  <c r="H22" i="15"/>
  <c r="F22" i="15"/>
  <c r="W22" i="15" s="1"/>
  <c r="C22" i="15"/>
  <c r="B22" i="15"/>
  <c r="V21" i="15"/>
  <c r="H21" i="15"/>
  <c r="X21" i="15" s="1"/>
  <c r="F21" i="15"/>
  <c r="W21" i="15" s="1"/>
  <c r="C21" i="15"/>
  <c r="B21" i="15"/>
  <c r="V20" i="15"/>
  <c r="H20" i="15"/>
  <c r="F20" i="15"/>
  <c r="W20" i="15" s="1"/>
  <c r="C20" i="15"/>
  <c r="B20" i="15"/>
  <c r="V19" i="15"/>
  <c r="H19" i="15"/>
  <c r="X19" i="15" s="1"/>
  <c r="F19" i="15"/>
  <c r="W19" i="15" s="1"/>
  <c r="C19" i="15"/>
  <c r="B19" i="15"/>
  <c r="V18" i="15"/>
  <c r="H18" i="15"/>
  <c r="F18" i="15"/>
  <c r="W18" i="15" s="1"/>
  <c r="C18" i="15"/>
  <c r="B18" i="15"/>
  <c r="V17" i="15"/>
  <c r="H17" i="15"/>
  <c r="X17" i="15" s="1"/>
  <c r="F17" i="15"/>
  <c r="W17" i="15" s="1"/>
  <c r="C17" i="15"/>
  <c r="B17" i="15"/>
  <c r="V16" i="15"/>
  <c r="H16" i="15"/>
  <c r="F16" i="15"/>
  <c r="W16" i="15" s="1"/>
  <c r="C16" i="15"/>
  <c r="B16" i="15"/>
  <c r="V15" i="15"/>
  <c r="H15" i="15"/>
  <c r="F15" i="15"/>
  <c r="W15" i="15" s="1"/>
  <c r="C15" i="15"/>
  <c r="B15" i="15"/>
  <c r="V14" i="15"/>
  <c r="H14" i="15"/>
  <c r="F14" i="15"/>
  <c r="W14" i="15" s="1"/>
  <c r="C14" i="15"/>
  <c r="B14" i="15"/>
  <c r="V13" i="15"/>
  <c r="H13" i="15"/>
  <c r="F13" i="15"/>
  <c r="W13" i="15" s="1"/>
  <c r="C13" i="15"/>
  <c r="B13" i="15"/>
  <c r="U39" i="14"/>
  <c r="T39" i="14"/>
  <c r="C39" i="14"/>
  <c r="B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V32" i="14"/>
  <c r="H32" i="14"/>
  <c r="F32" i="14"/>
  <c r="W32" i="14" s="1"/>
  <c r="C32" i="14"/>
  <c r="B32" i="14"/>
  <c r="V31" i="14"/>
  <c r="H31" i="14"/>
  <c r="Y31" i="14" s="1"/>
  <c r="F31" i="14"/>
  <c r="W31" i="14" s="1"/>
  <c r="C31" i="14"/>
  <c r="B31" i="14"/>
  <c r="V30" i="14"/>
  <c r="H30" i="14"/>
  <c r="F30" i="14"/>
  <c r="W30" i="14" s="1"/>
  <c r="C30" i="14"/>
  <c r="B30" i="14"/>
  <c r="V29" i="14"/>
  <c r="H29" i="14"/>
  <c r="Y29" i="14" s="1"/>
  <c r="F29" i="14"/>
  <c r="W29" i="14" s="1"/>
  <c r="C29" i="14"/>
  <c r="B29" i="14"/>
  <c r="V28" i="14"/>
  <c r="H28" i="14"/>
  <c r="F28" i="14"/>
  <c r="W28" i="14" s="1"/>
  <c r="C28" i="14"/>
  <c r="B28" i="14"/>
  <c r="V27" i="14"/>
  <c r="H27" i="14"/>
  <c r="F27" i="14"/>
  <c r="W27" i="14" s="1"/>
  <c r="C27" i="14"/>
  <c r="B27" i="14"/>
  <c r="V26" i="14"/>
  <c r="H26" i="14"/>
  <c r="F26" i="14"/>
  <c r="C26" i="14"/>
  <c r="B26" i="14"/>
  <c r="V25" i="14"/>
  <c r="H25" i="14"/>
  <c r="F25" i="14"/>
  <c r="W25" i="14" s="1"/>
  <c r="C25" i="14"/>
  <c r="B25" i="14"/>
  <c r="V24" i="14"/>
  <c r="H24" i="14"/>
  <c r="F24" i="14"/>
  <c r="W24" i="14" s="1"/>
  <c r="C24" i="14"/>
  <c r="B24" i="14"/>
  <c r="V23" i="14"/>
  <c r="H23" i="14"/>
  <c r="F23" i="14"/>
  <c r="W23" i="14" s="1"/>
  <c r="C23" i="14"/>
  <c r="B23" i="14"/>
  <c r="V22" i="14"/>
  <c r="H22" i="14"/>
  <c r="F22" i="14"/>
  <c r="W22" i="14" s="1"/>
  <c r="C22" i="14"/>
  <c r="B22" i="14"/>
  <c r="V21" i="14"/>
  <c r="H21" i="14"/>
  <c r="F21" i="14"/>
  <c r="W21" i="14" s="1"/>
  <c r="C21" i="14"/>
  <c r="B21" i="14"/>
  <c r="V20" i="14"/>
  <c r="H20" i="14"/>
  <c r="F20" i="14"/>
  <c r="W20" i="14" s="1"/>
  <c r="C20" i="14"/>
  <c r="B20" i="14"/>
  <c r="V19" i="14"/>
  <c r="H19" i="14"/>
  <c r="F19" i="14"/>
  <c r="W19" i="14" s="1"/>
  <c r="C19" i="14"/>
  <c r="B19" i="14"/>
  <c r="V18" i="14"/>
  <c r="H18" i="14"/>
  <c r="F18" i="14"/>
  <c r="C18" i="14"/>
  <c r="B18" i="14"/>
  <c r="V17" i="14"/>
  <c r="H17" i="14"/>
  <c r="F17" i="14"/>
  <c r="W17" i="14" s="1"/>
  <c r="C17" i="14"/>
  <c r="B17" i="14"/>
  <c r="V16" i="14"/>
  <c r="H16" i="14"/>
  <c r="Y16" i="14" s="1"/>
  <c r="F16" i="14"/>
  <c r="W16" i="14" s="1"/>
  <c r="C16" i="14"/>
  <c r="B16" i="14"/>
  <c r="V15" i="14"/>
  <c r="H15" i="14"/>
  <c r="F15" i="14"/>
  <c r="W15" i="14" s="1"/>
  <c r="C15" i="14"/>
  <c r="B15" i="14"/>
  <c r="V14" i="14"/>
  <c r="H14" i="14"/>
  <c r="F14" i="14"/>
  <c r="W14" i="14" s="1"/>
  <c r="C14" i="14"/>
  <c r="B14" i="14"/>
  <c r="V13" i="14"/>
  <c r="H13" i="14"/>
  <c r="F13" i="14"/>
  <c r="X13" i="14" s="1"/>
  <c r="C13" i="14"/>
  <c r="B13" i="14"/>
  <c r="U39" i="13"/>
  <c r="T39" i="13"/>
  <c r="C39" i="13"/>
  <c r="B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V32" i="13"/>
  <c r="H32" i="13"/>
  <c r="Y32" i="13" s="1"/>
  <c r="F32" i="13"/>
  <c r="W32" i="13" s="1"/>
  <c r="C32" i="13"/>
  <c r="B32" i="13"/>
  <c r="V31" i="13"/>
  <c r="H31" i="13"/>
  <c r="F31" i="13"/>
  <c r="W31" i="13" s="1"/>
  <c r="C31" i="13"/>
  <c r="B31" i="13"/>
  <c r="V30" i="13"/>
  <c r="H30" i="13"/>
  <c r="Y30" i="13" s="1"/>
  <c r="F30" i="13"/>
  <c r="W30" i="13" s="1"/>
  <c r="C30" i="13"/>
  <c r="B30" i="13"/>
  <c r="V29" i="13"/>
  <c r="H29" i="13"/>
  <c r="F29" i="13"/>
  <c r="W29" i="13" s="1"/>
  <c r="C29" i="13"/>
  <c r="B29" i="13"/>
  <c r="V28" i="13"/>
  <c r="H28" i="13"/>
  <c r="F28" i="13"/>
  <c r="C28" i="13"/>
  <c r="B28" i="13"/>
  <c r="V27" i="13"/>
  <c r="H27" i="13"/>
  <c r="Y27" i="13" s="1"/>
  <c r="F27" i="13"/>
  <c r="W27" i="13" s="1"/>
  <c r="C27" i="13"/>
  <c r="B27" i="13"/>
  <c r="V26" i="13"/>
  <c r="H26" i="13"/>
  <c r="F26" i="13"/>
  <c r="W26" i="13" s="1"/>
  <c r="C26" i="13"/>
  <c r="B26" i="13"/>
  <c r="V25" i="13"/>
  <c r="H25" i="13"/>
  <c r="Y25" i="13" s="1"/>
  <c r="F25" i="13"/>
  <c r="W25" i="13" s="1"/>
  <c r="C25" i="13"/>
  <c r="B25" i="13"/>
  <c r="V24" i="13"/>
  <c r="H24" i="13"/>
  <c r="F24" i="13"/>
  <c r="W24" i="13" s="1"/>
  <c r="C24" i="13"/>
  <c r="B24" i="13"/>
  <c r="V23" i="13"/>
  <c r="H23" i="13"/>
  <c r="Y23" i="13" s="1"/>
  <c r="F23" i="13"/>
  <c r="W23" i="13" s="1"/>
  <c r="C23" i="13"/>
  <c r="B23" i="13"/>
  <c r="V22" i="13"/>
  <c r="H22" i="13"/>
  <c r="F22" i="13"/>
  <c r="W22" i="13" s="1"/>
  <c r="C22" i="13"/>
  <c r="B22" i="13"/>
  <c r="V21" i="13"/>
  <c r="H21" i="13"/>
  <c r="Y21" i="13" s="1"/>
  <c r="F21" i="13"/>
  <c r="C21" i="13"/>
  <c r="B21" i="13"/>
  <c r="V20" i="13"/>
  <c r="H20" i="13"/>
  <c r="F20" i="13"/>
  <c r="C20" i="13"/>
  <c r="B20" i="13"/>
  <c r="V19" i="13"/>
  <c r="H19" i="13"/>
  <c r="Y19" i="13" s="1"/>
  <c r="F19" i="13"/>
  <c r="W19" i="13" s="1"/>
  <c r="C19" i="13"/>
  <c r="B19" i="13"/>
  <c r="V18" i="13"/>
  <c r="H18" i="13"/>
  <c r="F18" i="13"/>
  <c r="W18" i="13" s="1"/>
  <c r="C18" i="13"/>
  <c r="B18" i="13"/>
  <c r="V17" i="13"/>
  <c r="H17" i="13"/>
  <c r="Y17" i="13" s="1"/>
  <c r="F17" i="13"/>
  <c r="W17" i="13" s="1"/>
  <c r="C17" i="13"/>
  <c r="B17" i="13"/>
  <c r="V16" i="13"/>
  <c r="H16" i="13"/>
  <c r="F16" i="13"/>
  <c r="X16" i="13" s="1"/>
  <c r="C16" i="13"/>
  <c r="B16" i="13"/>
  <c r="V15" i="13"/>
  <c r="H15" i="13"/>
  <c r="F15" i="13"/>
  <c r="W15" i="13" s="1"/>
  <c r="C15" i="13"/>
  <c r="B15" i="13"/>
  <c r="V14" i="13"/>
  <c r="H14" i="13"/>
  <c r="F14" i="13"/>
  <c r="W14" i="13" s="1"/>
  <c r="C14" i="13"/>
  <c r="B14" i="13"/>
  <c r="V13" i="13"/>
  <c r="H13" i="13"/>
  <c r="F13" i="13"/>
  <c r="C13" i="13"/>
  <c r="B13" i="13"/>
  <c r="U39" i="12"/>
  <c r="T39" i="12"/>
  <c r="C39" i="12"/>
  <c r="B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V32" i="12"/>
  <c r="H32" i="12"/>
  <c r="Y32" i="12" s="1"/>
  <c r="F32" i="12"/>
  <c r="W32" i="12" s="1"/>
  <c r="C32" i="12"/>
  <c r="B32" i="12"/>
  <c r="V31" i="12"/>
  <c r="H31" i="12"/>
  <c r="F31" i="12"/>
  <c r="W31" i="12" s="1"/>
  <c r="C31" i="12"/>
  <c r="B31" i="12"/>
  <c r="V30" i="12"/>
  <c r="H30" i="12"/>
  <c r="F30" i="12"/>
  <c r="C30" i="12"/>
  <c r="B30" i="12"/>
  <c r="V29" i="12"/>
  <c r="H29" i="12"/>
  <c r="F29" i="12"/>
  <c r="X29" i="12" s="1"/>
  <c r="C29" i="12"/>
  <c r="B29" i="12"/>
  <c r="V28" i="12"/>
  <c r="H28" i="12"/>
  <c r="Y28" i="12" s="1"/>
  <c r="F28" i="12"/>
  <c r="W28" i="12" s="1"/>
  <c r="C28" i="12"/>
  <c r="B28" i="12"/>
  <c r="V27" i="12"/>
  <c r="H27" i="12"/>
  <c r="F27" i="12"/>
  <c r="W27" i="12" s="1"/>
  <c r="C27" i="12"/>
  <c r="B27" i="12"/>
  <c r="V26" i="12"/>
  <c r="H26" i="12"/>
  <c r="F26" i="12"/>
  <c r="W26" i="12" s="1"/>
  <c r="C26" i="12"/>
  <c r="B26" i="12"/>
  <c r="V25" i="12"/>
  <c r="H25" i="12"/>
  <c r="F25" i="12"/>
  <c r="W25" i="12" s="1"/>
  <c r="C25" i="12"/>
  <c r="B25" i="12"/>
  <c r="V24" i="12"/>
  <c r="H24" i="12"/>
  <c r="Y24" i="12" s="1"/>
  <c r="F24" i="12"/>
  <c r="W24" i="12" s="1"/>
  <c r="C24" i="12"/>
  <c r="B24" i="12"/>
  <c r="V23" i="12"/>
  <c r="H23" i="12"/>
  <c r="F23" i="12"/>
  <c r="X23" i="12" s="1"/>
  <c r="C23" i="12"/>
  <c r="B23" i="12"/>
  <c r="V22" i="12"/>
  <c r="H22" i="12"/>
  <c r="Y22" i="12" s="1"/>
  <c r="F22" i="12"/>
  <c r="W22" i="12" s="1"/>
  <c r="C22" i="12"/>
  <c r="B22" i="12"/>
  <c r="V21" i="12"/>
  <c r="H21" i="12"/>
  <c r="F21" i="12"/>
  <c r="C21" i="12"/>
  <c r="B21" i="12"/>
  <c r="V20" i="12"/>
  <c r="H20" i="12"/>
  <c r="F20" i="12"/>
  <c r="X20" i="12" s="1"/>
  <c r="C20" i="12"/>
  <c r="B20" i="12"/>
  <c r="V19" i="12"/>
  <c r="H19" i="12"/>
  <c r="Y19" i="12" s="1"/>
  <c r="F19" i="12"/>
  <c r="C19" i="12"/>
  <c r="B19" i="12"/>
  <c r="V18" i="12"/>
  <c r="H18" i="12"/>
  <c r="F18" i="12"/>
  <c r="C18" i="12"/>
  <c r="B18" i="12"/>
  <c r="V17" i="12"/>
  <c r="H17" i="12"/>
  <c r="F17" i="12"/>
  <c r="W17" i="12" s="1"/>
  <c r="C17" i="12"/>
  <c r="B17" i="12"/>
  <c r="V16" i="12"/>
  <c r="H16" i="12"/>
  <c r="F16" i="12"/>
  <c r="W16" i="12" s="1"/>
  <c r="C16" i="12"/>
  <c r="B16" i="12"/>
  <c r="V15" i="12"/>
  <c r="H15" i="12"/>
  <c r="Y15" i="12" s="1"/>
  <c r="F15" i="12"/>
  <c r="W15" i="12" s="1"/>
  <c r="C15" i="12"/>
  <c r="B15" i="12"/>
  <c r="V14" i="12"/>
  <c r="H14" i="12"/>
  <c r="F14" i="12"/>
  <c r="W14" i="12" s="1"/>
  <c r="C14" i="12"/>
  <c r="B14" i="12"/>
  <c r="V13" i="12"/>
  <c r="H13" i="12"/>
  <c r="F13" i="12"/>
  <c r="W13" i="12" s="1"/>
  <c r="C13" i="12"/>
  <c r="B13" i="12"/>
  <c r="U39" i="11"/>
  <c r="T39" i="11"/>
  <c r="C39" i="11"/>
  <c r="B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V32" i="11"/>
  <c r="H32" i="11"/>
  <c r="F32" i="11"/>
  <c r="W32" i="11" s="1"/>
  <c r="C32" i="11"/>
  <c r="B32" i="11"/>
  <c r="V31" i="11"/>
  <c r="H31" i="11"/>
  <c r="X31" i="11" s="1"/>
  <c r="F31" i="11"/>
  <c r="W31" i="11" s="1"/>
  <c r="C31" i="11"/>
  <c r="B31" i="11"/>
  <c r="V30" i="11"/>
  <c r="H30" i="11"/>
  <c r="F30" i="11"/>
  <c r="W30" i="11" s="1"/>
  <c r="C30" i="11"/>
  <c r="B30" i="11"/>
  <c r="V29" i="11"/>
  <c r="H29" i="11"/>
  <c r="F29" i="11"/>
  <c r="W29" i="11" s="1"/>
  <c r="C29" i="11"/>
  <c r="B29" i="11"/>
  <c r="V28" i="11"/>
  <c r="H28" i="11"/>
  <c r="F28" i="11"/>
  <c r="W28" i="11" s="1"/>
  <c r="C28" i="11"/>
  <c r="B28" i="11"/>
  <c r="V27" i="11"/>
  <c r="H27" i="11"/>
  <c r="X27" i="11" s="1"/>
  <c r="F27" i="11"/>
  <c r="W27" i="11" s="1"/>
  <c r="C27" i="11"/>
  <c r="B27" i="11"/>
  <c r="V26" i="11"/>
  <c r="H26" i="11"/>
  <c r="X26" i="11" s="1"/>
  <c r="F26" i="11"/>
  <c r="W26" i="11" s="1"/>
  <c r="C26" i="11"/>
  <c r="B26" i="11"/>
  <c r="V25" i="11"/>
  <c r="H25" i="11"/>
  <c r="F25" i="11"/>
  <c r="W25" i="11" s="1"/>
  <c r="C25" i="11"/>
  <c r="B25" i="11"/>
  <c r="V24" i="11"/>
  <c r="H24" i="11"/>
  <c r="F24" i="11"/>
  <c r="W24" i="11" s="1"/>
  <c r="C24" i="11"/>
  <c r="B24" i="11"/>
  <c r="V23" i="11"/>
  <c r="H23" i="11"/>
  <c r="Y23" i="11" s="1"/>
  <c r="F23" i="11"/>
  <c r="W23" i="11" s="1"/>
  <c r="C23" i="11"/>
  <c r="B23" i="11"/>
  <c r="V22" i="11"/>
  <c r="H22" i="11"/>
  <c r="X22" i="11" s="1"/>
  <c r="F22" i="11"/>
  <c r="W22" i="11" s="1"/>
  <c r="C22" i="11"/>
  <c r="B22" i="11"/>
  <c r="V21" i="11"/>
  <c r="H21" i="11"/>
  <c r="F21" i="11"/>
  <c r="W21" i="11" s="1"/>
  <c r="C21" i="11"/>
  <c r="B21" i="11"/>
  <c r="V20" i="11"/>
  <c r="H20" i="11"/>
  <c r="F20" i="11"/>
  <c r="W20" i="11" s="1"/>
  <c r="C20" i="11"/>
  <c r="B20" i="11"/>
  <c r="V19" i="11"/>
  <c r="H19" i="11"/>
  <c r="Y19" i="11" s="1"/>
  <c r="F19" i="11"/>
  <c r="W19" i="11" s="1"/>
  <c r="C19" i="11"/>
  <c r="B19" i="11"/>
  <c r="V18" i="11"/>
  <c r="H18" i="11"/>
  <c r="F18" i="11"/>
  <c r="W18" i="11" s="1"/>
  <c r="C18" i="11"/>
  <c r="B18" i="11"/>
  <c r="V17" i="11"/>
  <c r="H17" i="11"/>
  <c r="F17" i="11"/>
  <c r="W17" i="11" s="1"/>
  <c r="C17" i="11"/>
  <c r="B17" i="11"/>
  <c r="V16" i="11"/>
  <c r="H16" i="11"/>
  <c r="F16" i="11"/>
  <c r="W16" i="11" s="1"/>
  <c r="C16" i="11"/>
  <c r="B16" i="11"/>
  <c r="V15" i="11"/>
  <c r="H15" i="11"/>
  <c r="F15" i="11"/>
  <c r="W15" i="11" s="1"/>
  <c r="C15" i="11"/>
  <c r="B15" i="11"/>
  <c r="V14" i="11"/>
  <c r="H14" i="11"/>
  <c r="F14" i="11"/>
  <c r="W14" i="11" s="1"/>
  <c r="C14" i="11"/>
  <c r="B14" i="11"/>
  <c r="V13" i="11"/>
  <c r="H13" i="11"/>
  <c r="F13" i="11"/>
  <c r="W13" i="11" s="1"/>
  <c r="C13" i="11"/>
  <c r="B13" i="11"/>
  <c r="U39" i="10"/>
  <c r="T39" i="10"/>
  <c r="C39" i="10"/>
  <c r="B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V32" i="10"/>
  <c r="H32" i="10"/>
  <c r="F32" i="10"/>
  <c r="W32" i="10" s="1"/>
  <c r="C32" i="10"/>
  <c r="B32" i="10"/>
  <c r="V31" i="10"/>
  <c r="H31" i="10"/>
  <c r="Y31" i="10" s="1"/>
  <c r="F31" i="10"/>
  <c r="W31" i="10" s="1"/>
  <c r="C31" i="10"/>
  <c r="B31" i="10"/>
  <c r="V30" i="10"/>
  <c r="H30" i="10"/>
  <c r="F30" i="10"/>
  <c r="W30" i="10" s="1"/>
  <c r="C30" i="10"/>
  <c r="B30" i="10"/>
  <c r="V29" i="10"/>
  <c r="H29" i="10"/>
  <c r="F29" i="10"/>
  <c r="W29" i="10" s="1"/>
  <c r="C29" i="10"/>
  <c r="B29" i="10"/>
  <c r="V28" i="10"/>
  <c r="H28" i="10"/>
  <c r="F28" i="10"/>
  <c r="W28" i="10" s="1"/>
  <c r="C28" i="10"/>
  <c r="B28" i="10"/>
  <c r="V27" i="10"/>
  <c r="H27" i="10"/>
  <c r="F27" i="10"/>
  <c r="W27" i="10" s="1"/>
  <c r="C27" i="10"/>
  <c r="B27" i="10"/>
  <c r="V26" i="10"/>
  <c r="H26" i="10"/>
  <c r="F26" i="10"/>
  <c r="W26" i="10" s="1"/>
  <c r="C26" i="10"/>
  <c r="B26" i="10"/>
  <c r="V25" i="10"/>
  <c r="H25" i="10"/>
  <c r="F25" i="10"/>
  <c r="W25" i="10" s="1"/>
  <c r="C25" i="10"/>
  <c r="B25" i="10"/>
  <c r="V24" i="10"/>
  <c r="H24" i="10"/>
  <c r="Y24" i="10" s="1"/>
  <c r="F24" i="10"/>
  <c r="W24" i="10" s="1"/>
  <c r="C24" i="10"/>
  <c r="B24" i="10"/>
  <c r="V23" i="10"/>
  <c r="H23" i="10"/>
  <c r="Y23" i="10" s="1"/>
  <c r="F23" i="10"/>
  <c r="W23" i="10" s="1"/>
  <c r="C23" i="10"/>
  <c r="B23" i="10"/>
  <c r="V22" i="10"/>
  <c r="H22" i="10"/>
  <c r="F22" i="10"/>
  <c r="X22" i="10" s="1"/>
  <c r="C22" i="10"/>
  <c r="B22" i="10"/>
  <c r="V21" i="10"/>
  <c r="H21" i="10"/>
  <c r="F21" i="10"/>
  <c r="W21" i="10" s="1"/>
  <c r="C21" i="10"/>
  <c r="B21" i="10"/>
  <c r="V20" i="10"/>
  <c r="H20" i="10"/>
  <c r="Y20" i="10" s="1"/>
  <c r="F20" i="10"/>
  <c r="W20" i="10" s="1"/>
  <c r="C20" i="10"/>
  <c r="B20" i="10"/>
  <c r="V19" i="10"/>
  <c r="H19" i="10"/>
  <c r="Y19" i="10" s="1"/>
  <c r="F19" i="10"/>
  <c r="W19" i="10" s="1"/>
  <c r="C19" i="10"/>
  <c r="B19" i="10"/>
  <c r="V18" i="10"/>
  <c r="H18" i="10"/>
  <c r="F18" i="10"/>
  <c r="W18" i="10" s="1"/>
  <c r="C18" i="10"/>
  <c r="B18" i="10"/>
  <c r="V17" i="10"/>
  <c r="H17" i="10"/>
  <c r="F17" i="10"/>
  <c r="W17" i="10" s="1"/>
  <c r="C17" i="10"/>
  <c r="B17" i="10"/>
  <c r="V16" i="10"/>
  <c r="H16" i="10"/>
  <c r="Y16" i="10" s="1"/>
  <c r="F16" i="10"/>
  <c r="W16" i="10" s="1"/>
  <c r="C16" i="10"/>
  <c r="B16" i="10"/>
  <c r="V15" i="10"/>
  <c r="H15" i="10"/>
  <c r="Y15" i="10" s="1"/>
  <c r="F15" i="10"/>
  <c r="W15" i="10" s="1"/>
  <c r="C15" i="10"/>
  <c r="B15" i="10"/>
  <c r="V14" i="10"/>
  <c r="H14" i="10"/>
  <c r="F14" i="10"/>
  <c r="W14" i="10" s="1"/>
  <c r="C14" i="10"/>
  <c r="B14" i="10"/>
  <c r="V13" i="10"/>
  <c r="H13" i="10"/>
  <c r="F13" i="10"/>
  <c r="W13" i="10" s="1"/>
  <c r="C13" i="10"/>
  <c r="B13" i="10"/>
  <c r="U39" i="9"/>
  <c r="T39" i="9"/>
  <c r="C39" i="9"/>
  <c r="B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X32" i="9"/>
  <c r="W32" i="9"/>
  <c r="C32" i="9"/>
  <c r="B32" i="9"/>
  <c r="Y31" i="9"/>
  <c r="W31" i="9"/>
  <c r="C31" i="9"/>
  <c r="B31" i="9"/>
  <c r="W30" i="9"/>
  <c r="C30" i="9"/>
  <c r="B30" i="9"/>
  <c r="W29" i="9"/>
  <c r="C29" i="9"/>
  <c r="B29" i="9"/>
  <c r="Y28" i="9"/>
  <c r="W28" i="9"/>
  <c r="C28" i="9"/>
  <c r="B28" i="9"/>
  <c r="Y27" i="9"/>
  <c r="W27" i="9"/>
  <c r="C27" i="9"/>
  <c r="B27" i="9"/>
  <c r="W26" i="9"/>
  <c r="C26" i="9"/>
  <c r="B26" i="9"/>
  <c r="W25" i="9"/>
  <c r="C25" i="9"/>
  <c r="B25" i="9"/>
  <c r="Y24" i="9"/>
  <c r="W24" i="9"/>
  <c r="C24" i="9"/>
  <c r="B24" i="9"/>
  <c r="Y23" i="9"/>
  <c r="W23" i="9"/>
  <c r="C23" i="9"/>
  <c r="B23" i="9"/>
  <c r="W22" i="9"/>
  <c r="C22" i="9"/>
  <c r="B22" i="9"/>
  <c r="W21" i="9"/>
  <c r="C21" i="9"/>
  <c r="B21" i="9"/>
  <c r="X20" i="9"/>
  <c r="W20" i="9"/>
  <c r="C20" i="9"/>
  <c r="B20" i="9"/>
  <c r="X19" i="9"/>
  <c r="W19" i="9"/>
  <c r="C19" i="9"/>
  <c r="B19" i="9"/>
  <c r="W18" i="9"/>
  <c r="C18" i="9"/>
  <c r="B18" i="9"/>
  <c r="W17" i="9"/>
  <c r="C17" i="9"/>
  <c r="B17" i="9"/>
  <c r="X16" i="9"/>
  <c r="W16" i="9"/>
  <c r="C16" i="9"/>
  <c r="B16" i="9"/>
  <c r="X15" i="9"/>
  <c r="W15" i="9"/>
  <c r="C15" i="9"/>
  <c r="B15" i="9"/>
  <c r="W14" i="9"/>
  <c r="C14" i="9"/>
  <c r="B14" i="9"/>
  <c r="W13" i="9"/>
  <c r="C13" i="9"/>
  <c r="B13" i="9"/>
  <c r="U39" i="8"/>
  <c r="T39" i="8"/>
  <c r="C39" i="8"/>
  <c r="B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Y32" i="8" s="1"/>
  <c r="F32" i="8"/>
  <c r="W32" i="8" s="1"/>
  <c r="C32" i="8"/>
  <c r="B32" i="8"/>
  <c r="V31" i="8"/>
  <c r="H31" i="8"/>
  <c r="Y31" i="8" s="1"/>
  <c r="F31" i="8"/>
  <c r="W31" i="8" s="1"/>
  <c r="C31" i="8"/>
  <c r="B31" i="8"/>
  <c r="V30" i="8"/>
  <c r="H30" i="8"/>
  <c r="F30" i="8"/>
  <c r="W30" i="8" s="1"/>
  <c r="C30" i="8"/>
  <c r="B30" i="8"/>
  <c r="V29" i="8"/>
  <c r="H29" i="8"/>
  <c r="F29" i="8"/>
  <c r="X29" i="8" s="1"/>
  <c r="C29" i="8"/>
  <c r="B29" i="8"/>
  <c r="V28" i="8"/>
  <c r="H28" i="8"/>
  <c r="F28" i="8"/>
  <c r="W28" i="8" s="1"/>
  <c r="C28" i="8"/>
  <c r="B28" i="8"/>
  <c r="V27" i="8"/>
  <c r="H27" i="8"/>
  <c r="Y27" i="8" s="1"/>
  <c r="F27" i="8"/>
  <c r="W27" i="8" s="1"/>
  <c r="C27" i="8"/>
  <c r="B27" i="8"/>
  <c r="V26" i="8"/>
  <c r="H26" i="8"/>
  <c r="F26" i="8"/>
  <c r="X26" i="8" s="1"/>
  <c r="C26" i="8"/>
  <c r="B26" i="8"/>
  <c r="V25" i="8"/>
  <c r="H25" i="8"/>
  <c r="F25" i="8"/>
  <c r="W25" i="8" s="1"/>
  <c r="C25" i="8"/>
  <c r="B25" i="8"/>
  <c r="V24" i="8"/>
  <c r="H24" i="8"/>
  <c r="F24" i="8"/>
  <c r="W24" i="8" s="1"/>
  <c r="C24" i="8"/>
  <c r="B24" i="8"/>
  <c r="V23" i="8"/>
  <c r="H23" i="8"/>
  <c r="F23" i="8"/>
  <c r="C23" i="8"/>
  <c r="B23" i="8"/>
  <c r="V22" i="8"/>
  <c r="H22" i="8"/>
  <c r="F22" i="8"/>
  <c r="W22" i="8" s="1"/>
  <c r="C22" i="8"/>
  <c r="B22" i="8"/>
  <c r="V21" i="8"/>
  <c r="H21" i="8"/>
  <c r="F21" i="8"/>
  <c r="W21" i="8" s="1"/>
  <c r="C21" i="8"/>
  <c r="B21" i="8"/>
  <c r="V20" i="8"/>
  <c r="H20" i="8"/>
  <c r="F20" i="8"/>
  <c r="W20" i="8" s="1"/>
  <c r="C20" i="8"/>
  <c r="B20" i="8"/>
  <c r="V19" i="8"/>
  <c r="H19" i="8"/>
  <c r="F19" i="8"/>
  <c r="W19" i="8" s="1"/>
  <c r="C19" i="8"/>
  <c r="B19" i="8"/>
  <c r="V18" i="8"/>
  <c r="H18" i="8"/>
  <c r="F18" i="8"/>
  <c r="C18" i="8"/>
  <c r="B18" i="8"/>
  <c r="V17" i="8"/>
  <c r="H17" i="8"/>
  <c r="F17" i="8"/>
  <c r="C17" i="8"/>
  <c r="B17" i="8"/>
  <c r="V16" i="8"/>
  <c r="H16" i="8"/>
  <c r="F16" i="8"/>
  <c r="W16" i="8" s="1"/>
  <c r="C16" i="8"/>
  <c r="B16" i="8"/>
  <c r="V15" i="8"/>
  <c r="H15" i="8"/>
  <c r="F15" i="8"/>
  <c r="C15" i="8"/>
  <c r="B15" i="8"/>
  <c r="V14" i="8"/>
  <c r="H14" i="8"/>
  <c r="F14" i="8"/>
  <c r="C14" i="8"/>
  <c r="B14" i="8"/>
  <c r="V13" i="8"/>
  <c r="H13" i="8"/>
  <c r="F13" i="8"/>
  <c r="W13" i="8" s="1"/>
  <c r="C13" i="8"/>
  <c r="B13" i="8"/>
  <c r="U39" i="7"/>
  <c r="T39" i="7"/>
  <c r="C39" i="7"/>
  <c r="B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Y32" i="7" s="1"/>
  <c r="F32" i="7"/>
  <c r="W32" i="7" s="1"/>
  <c r="C32" i="7"/>
  <c r="B32" i="7"/>
  <c r="V31" i="7"/>
  <c r="H31" i="7"/>
  <c r="Y31" i="7" s="1"/>
  <c r="F31" i="7"/>
  <c r="W31" i="7" s="1"/>
  <c r="C31" i="7"/>
  <c r="B31" i="7"/>
  <c r="V30" i="7"/>
  <c r="H30" i="7"/>
  <c r="F30" i="7"/>
  <c r="X30" i="7" s="1"/>
  <c r="C30" i="7"/>
  <c r="B30" i="7"/>
  <c r="V29" i="7"/>
  <c r="H29" i="7"/>
  <c r="F29" i="7"/>
  <c r="X29" i="7" s="1"/>
  <c r="C29" i="7"/>
  <c r="B29" i="7"/>
  <c r="V28" i="7"/>
  <c r="H28" i="7"/>
  <c r="F28" i="7"/>
  <c r="C28" i="7"/>
  <c r="B28" i="7"/>
  <c r="V27" i="7"/>
  <c r="H27" i="7"/>
  <c r="F27" i="7"/>
  <c r="X27" i="7" s="1"/>
  <c r="C27" i="7"/>
  <c r="B27" i="7"/>
  <c r="V26" i="7"/>
  <c r="H26" i="7"/>
  <c r="F26" i="7"/>
  <c r="W26" i="7" s="1"/>
  <c r="C26" i="7"/>
  <c r="B26" i="7"/>
  <c r="V25" i="7"/>
  <c r="H25" i="7"/>
  <c r="F25" i="7"/>
  <c r="X25" i="7" s="1"/>
  <c r="C25" i="7"/>
  <c r="B25" i="7"/>
  <c r="V24" i="7"/>
  <c r="H24" i="7"/>
  <c r="Y24" i="7" s="1"/>
  <c r="F24" i="7"/>
  <c r="W24" i="7" s="1"/>
  <c r="C24" i="7"/>
  <c r="B24" i="7"/>
  <c r="V23" i="7"/>
  <c r="H23" i="7"/>
  <c r="F23" i="7"/>
  <c r="W23" i="7" s="1"/>
  <c r="C23" i="7"/>
  <c r="B23" i="7"/>
  <c r="V22" i="7"/>
  <c r="H22" i="7"/>
  <c r="F22" i="7"/>
  <c r="W22" i="7" s="1"/>
  <c r="C22" i="7"/>
  <c r="B22" i="7"/>
  <c r="V21" i="7"/>
  <c r="H21" i="7"/>
  <c r="F21" i="7"/>
  <c r="W21" i="7" s="1"/>
  <c r="C21" i="7"/>
  <c r="B21" i="7"/>
  <c r="V20" i="7"/>
  <c r="H20" i="7"/>
  <c r="Y20" i="7" s="1"/>
  <c r="F20" i="7"/>
  <c r="W20" i="7" s="1"/>
  <c r="C20" i="7"/>
  <c r="B20" i="7"/>
  <c r="V19" i="7"/>
  <c r="H19" i="7"/>
  <c r="F19" i="7"/>
  <c r="W19" i="7" s="1"/>
  <c r="C19" i="7"/>
  <c r="B19" i="7"/>
  <c r="V18" i="7"/>
  <c r="H18" i="7"/>
  <c r="Y18" i="7" s="1"/>
  <c r="F18" i="7"/>
  <c r="W18" i="7" s="1"/>
  <c r="C18" i="7"/>
  <c r="B18" i="7"/>
  <c r="V17" i="7"/>
  <c r="H17" i="7"/>
  <c r="F17" i="7"/>
  <c r="W17" i="7" s="1"/>
  <c r="C17" i="7"/>
  <c r="B17" i="7"/>
  <c r="V16" i="7"/>
  <c r="H16" i="7"/>
  <c r="Y16" i="7" s="1"/>
  <c r="F16" i="7"/>
  <c r="C16" i="7"/>
  <c r="B16" i="7"/>
  <c r="V15" i="7"/>
  <c r="H15" i="7"/>
  <c r="F15" i="7"/>
  <c r="W15" i="7" s="1"/>
  <c r="C15" i="7"/>
  <c r="B15" i="7"/>
  <c r="V14" i="7"/>
  <c r="H14" i="7"/>
  <c r="Y14" i="7" s="1"/>
  <c r="F14" i="7"/>
  <c r="W14" i="7" s="1"/>
  <c r="C14" i="7"/>
  <c r="B14" i="7"/>
  <c r="V13" i="7"/>
  <c r="H13" i="7"/>
  <c r="F13" i="7"/>
  <c r="W13" i="7" s="1"/>
  <c r="C13" i="7"/>
  <c r="B13" i="7"/>
  <c r="U39" i="6"/>
  <c r="T39" i="6"/>
  <c r="C39" i="6"/>
  <c r="B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Y32" i="6" s="1"/>
  <c r="F32" i="6"/>
  <c r="W32" i="6" s="1"/>
  <c r="C32" i="6"/>
  <c r="B32" i="6"/>
  <c r="V31" i="6"/>
  <c r="H31" i="6"/>
  <c r="F31" i="6"/>
  <c r="W31" i="6" s="1"/>
  <c r="C31" i="6"/>
  <c r="B31" i="6"/>
  <c r="V30" i="6"/>
  <c r="H30" i="6"/>
  <c r="F30" i="6"/>
  <c r="W30" i="6" s="1"/>
  <c r="C30" i="6"/>
  <c r="B30" i="6"/>
  <c r="V29" i="6"/>
  <c r="H29" i="6"/>
  <c r="F29" i="6"/>
  <c r="W29" i="6" s="1"/>
  <c r="C29" i="6"/>
  <c r="B29" i="6"/>
  <c r="V28" i="6"/>
  <c r="H28" i="6"/>
  <c r="F28" i="6"/>
  <c r="W28" i="6" s="1"/>
  <c r="C28" i="6"/>
  <c r="B28" i="6"/>
  <c r="V27" i="6"/>
  <c r="H27" i="6"/>
  <c r="F27" i="6"/>
  <c r="W27" i="6" s="1"/>
  <c r="C27" i="6"/>
  <c r="B27" i="6"/>
  <c r="V26" i="6"/>
  <c r="H26" i="6"/>
  <c r="F26" i="6"/>
  <c r="W26" i="6" s="1"/>
  <c r="C26" i="6"/>
  <c r="B26" i="6"/>
  <c r="V25" i="6"/>
  <c r="H25" i="6"/>
  <c r="F25" i="6"/>
  <c r="W25" i="6" s="1"/>
  <c r="C25" i="6"/>
  <c r="B25" i="6"/>
  <c r="V24" i="6"/>
  <c r="H24" i="6"/>
  <c r="Y24" i="6" s="1"/>
  <c r="F24" i="6"/>
  <c r="W24" i="6" s="1"/>
  <c r="C24" i="6"/>
  <c r="B24" i="6"/>
  <c r="V23" i="6"/>
  <c r="H23" i="6"/>
  <c r="F23" i="6"/>
  <c r="W23" i="6" s="1"/>
  <c r="C23" i="6"/>
  <c r="B23" i="6"/>
  <c r="V22" i="6"/>
  <c r="H22" i="6"/>
  <c r="F22" i="6"/>
  <c r="W22" i="6" s="1"/>
  <c r="C22" i="6"/>
  <c r="B22" i="6"/>
  <c r="V21" i="6"/>
  <c r="H21" i="6"/>
  <c r="F21" i="6"/>
  <c r="W21" i="6" s="1"/>
  <c r="C21" i="6"/>
  <c r="B21" i="6"/>
  <c r="V20" i="6"/>
  <c r="H20" i="6"/>
  <c r="F20" i="6"/>
  <c r="W20" i="6" s="1"/>
  <c r="C20" i="6"/>
  <c r="B20" i="6"/>
  <c r="V19" i="6"/>
  <c r="H19" i="6"/>
  <c r="F19" i="6"/>
  <c r="W19" i="6" s="1"/>
  <c r="C19" i="6"/>
  <c r="B19" i="6"/>
  <c r="V18" i="6"/>
  <c r="H18" i="6"/>
  <c r="F18" i="6"/>
  <c r="W18" i="6" s="1"/>
  <c r="C18" i="6"/>
  <c r="B18" i="6"/>
  <c r="V17" i="6"/>
  <c r="H17" i="6"/>
  <c r="F17" i="6"/>
  <c r="W17" i="6" s="1"/>
  <c r="C17" i="6"/>
  <c r="B17" i="6"/>
  <c r="V16" i="6"/>
  <c r="H16" i="6"/>
  <c r="Y16" i="6" s="1"/>
  <c r="F16" i="6"/>
  <c r="W16" i="6" s="1"/>
  <c r="C16" i="6"/>
  <c r="B16" i="6"/>
  <c r="V15" i="6"/>
  <c r="H15" i="6"/>
  <c r="F15" i="6"/>
  <c r="W15" i="6" s="1"/>
  <c r="C15" i="6"/>
  <c r="B15" i="6"/>
  <c r="V14" i="6"/>
  <c r="H14" i="6"/>
  <c r="Y14" i="6" s="1"/>
  <c r="F14" i="6"/>
  <c r="W14" i="6" s="1"/>
  <c r="C14" i="6"/>
  <c r="B14" i="6"/>
  <c r="V13" i="6"/>
  <c r="H13" i="6"/>
  <c r="F13" i="6"/>
  <c r="W13" i="6" s="1"/>
  <c r="C13" i="6"/>
  <c r="B13" i="6"/>
  <c r="U39" i="5"/>
  <c r="T39" i="5"/>
  <c r="C39" i="5"/>
  <c r="B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X32" i="5" s="1"/>
  <c r="F32" i="5"/>
  <c r="W32" i="5" s="1"/>
  <c r="C32" i="5"/>
  <c r="B32" i="5"/>
  <c r="V31" i="5"/>
  <c r="H31" i="5"/>
  <c r="F31" i="5"/>
  <c r="W31" i="5" s="1"/>
  <c r="C31" i="5"/>
  <c r="B31" i="5"/>
  <c r="V30" i="5"/>
  <c r="H30" i="5"/>
  <c r="X30" i="5" s="1"/>
  <c r="F30" i="5"/>
  <c r="W30" i="5" s="1"/>
  <c r="C30" i="5"/>
  <c r="B30" i="5"/>
  <c r="V29" i="5"/>
  <c r="H29" i="5"/>
  <c r="F29" i="5"/>
  <c r="W29" i="5" s="1"/>
  <c r="C29" i="5"/>
  <c r="B29" i="5"/>
  <c r="V28" i="5"/>
  <c r="H28" i="5"/>
  <c r="F28" i="5"/>
  <c r="W28" i="5" s="1"/>
  <c r="C28" i="5"/>
  <c r="B28" i="5"/>
  <c r="V27" i="5"/>
  <c r="H27" i="5"/>
  <c r="F27" i="5"/>
  <c r="W27" i="5" s="1"/>
  <c r="C27" i="5"/>
  <c r="B27" i="5"/>
  <c r="V26" i="5"/>
  <c r="H26" i="5"/>
  <c r="X26" i="5" s="1"/>
  <c r="F26" i="5"/>
  <c r="W26" i="5" s="1"/>
  <c r="C26" i="5"/>
  <c r="B26" i="5"/>
  <c r="V25" i="5"/>
  <c r="H25" i="5"/>
  <c r="F25" i="5"/>
  <c r="W25" i="5" s="1"/>
  <c r="C25" i="5"/>
  <c r="B25" i="5"/>
  <c r="V24" i="5"/>
  <c r="H24" i="5"/>
  <c r="X24" i="5" s="1"/>
  <c r="F24" i="5"/>
  <c r="W24" i="5" s="1"/>
  <c r="C24" i="5"/>
  <c r="B24" i="5"/>
  <c r="V23" i="5"/>
  <c r="H23" i="5"/>
  <c r="F23" i="5"/>
  <c r="W23" i="5" s="1"/>
  <c r="C23" i="5"/>
  <c r="B23" i="5"/>
  <c r="V22" i="5"/>
  <c r="H22" i="5"/>
  <c r="F22" i="5"/>
  <c r="W22" i="5" s="1"/>
  <c r="C22" i="5"/>
  <c r="B22" i="5"/>
  <c r="V21" i="5"/>
  <c r="H21" i="5"/>
  <c r="F21" i="5"/>
  <c r="W21" i="5" s="1"/>
  <c r="C21" i="5"/>
  <c r="B21" i="5"/>
  <c r="V20" i="5"/>
  <c r="H20" i="5"/>
  <c r="F20" i="5"/>
  <c r="W20" i="5" s="1"/>
  <c r="C20" i="5"/>
  <c r="B20" i="5"/>
  <c r="V19" i="5"/>
  <c r="H19" i="5"/>
  <c r="F19" i="5"/>
  <c r="W19" i="5" s="1"/>
  <c r="C19" i="5"/>
  <c r="B19" i="5"/>
  <c r="V18" i="5"/>
  <c r="H18" i="5"/>
  <c r="F18" i="5"/>
  <c r="W18" i="5" s="1"/>
  <c r="C18" i="5"/>
  <c r="B18" i="5"/>
  <c r="V17" i="5"/>
  <c r="H17" i="5"/>
  <c r="F17" i="5"/>
  <c r="W17" i="5" s="1"/>
  <c r="C17" i="5"/>
  <c r="B17" i="5"/>
  <c r="V16" i="5"/>
  <c r="H16" i="5"/>
  <c r="Y16" i="5" s="1"/>
  <c r="F16" i="5"/>
  <c r="W16" i="5" s="1"/>
  <c r="C16" i="5"/>
  <c r="B16" i="5"/>
  <c r="V15" i="5"/>
  <c r="H15" i="5"/>
  <c r="F15" i="5"/>
  <c r="W15" i="5" s="1"/>
  <c r="C15" i="5"/>
  <c r="B15" i="5"/>
  <c r="V14" i="5"/>
  <c r="H14" i="5"/>
  <c r="F14" i="5"/>
  <c r="W14" i="5" s="1"/>
  <c r="C14" i="5"/>
  <c r="B14" i="5"/>
  <c r="V13" i="5"/>
  <c r="H13" i="5"/>
  <c r="F13" i="5"/>
  <c r="W13" i="5" s="1"/>
  <c r="C13" i="5"/>
  <c r="B13" i="5"/>
  <c r="U39" i="4"/>
  <c r="T39" i="4"/>
  <c r="C39" i="4"/>
  <c r="B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V32" i="4"/>
  <c r="H32" i="4"/>
  <c r="Y32" i="4" s="1"/>
  <c r="F32" i="4"/>
  <c r="W32" i="4" s="1"/>
  <c r="C32" i="4"/>
  <c r="B32" i="4"/>
  <c r="V31" i="4"/>
  <c r="H31" i="4"/>
  <c r="F31" i="4"/>
  <c r="W31" i="4" s="1"/>
  <c r="C31" i="4"/>
  <c r="B31" i="4"/>
  <c r="V30" i="4"/>
  <c r="H30" i="4"/>
  <c r="Y30" i="4" s="1"/>
  <c r="F30" i="4"/>
  <c r="C30" i="4"/>
  <c r="B30" i="4"/>
  <c r="V29" i="4"/>
  <c r="H29" i="4"/>
  <c r="F29" i="4"/>
  <c r="W29" i="4" s="1"/>
  <c r="C29" i="4"/>
  <c r="B29" i="4"/>
  <c r="V28" i="4"/>
  <c r="H28" i="4"/>
  <c r="F28" i="4"/>
  <c r="W28" i="4" s="1"/>
  <c r="C28" i="4"/>
  <c r="B28" i="4"/>
  <c r="V27" i="4"/>
  <c r="H27" i="4"/>
  <c r="Y27" i="4" s="1"/>
  <c r="F27" i="4"/>
  <c r="W27" i="4" s="1"/>
  <c r="C27" i="4"/>
  <c r="B27" i="4"/>
  <c r="V26" i="4"/>
  <c r="H26" i="4"/>
  <c r="F26" i="4"/>
  <c r="W26" i="4" s="1"/>
  <c r="C26" i="4"/>
  <c r="B26" i="4"/>
  <c r="V25" i="4"/>
  <c r="H25" i="4"/>
  <c r="F25" i="4"/>
  <c r="W25" i="4" s="1"/>
  <c r="C25" i="4"/>
  <c r="B25" i="4"/>
  <c r="V24" i="4"/>
  <c r="H24" i="4"/>
  <c r="F24" i="4"/>
  <c r="C24" i="4"/>
  <c r="B24" i="4"/>
  <c r="V23" i="4"/>
  <c r="H23" i="4"/>
  <c r="Y23" i="4" s="1"/>
  <c r="F23" i="4"/>
  <c r="W23" i="4" s="1"/>
  <c r="C23" i="4"/>
  <c r="B23" i="4"/>
  <c r="V22" i="4"/>
  <c r="H22" i="4"/>
  <c r="F22" i="4"/>
  <c r="W22" i="4" s="1"/>
  <c r="C22" i="4"/>
  <c r="B22" i="4"/>
  <c r="V21" i="4"/>
  <c r="H21" i="4"/>
  <c r="F21" i="4"/>
  <c r="W21" i="4" s="1"/>
  <c r="C21" i="4"/>
  <c r="B21" i="4"/>
  <c r="V20" i="4"/>
  <c r="H20" i="4"/>
  <c r="F20" i="4"/>
  <c r="X20" i="4" s="1"/>
  <c r="C20" i="4"/>
  <c r="B20" i="4"/>
  <c r="V19" i="4"/>
  <c r="H19" i="4"/>
  <c r="F19" i="4"/>
  <c r="C19" i="4"/>
  <c r="B19" i="4"/>
  <c r="V18" i="4"/>
  <c r="H18" i="4"/>
  <c r="F18" i="4"/>
  <c r="W18" i="4" s="1"/>
  <c r="C18" i="4"/>
  <c r="B18" i="4"/>
  <c r="V17" i="4"/>
  <c r="H17" i="4"/>
  <c r="F17" i="4"/>
  <c r="W17" i="4" s="1"/>
  <c r="C17" i="4"/>
  <c r="B17" i="4"/>
  <c r="V16" i="4"/>
  <c r="H16" i="4"/>
  <c r="F16" i="4"/>
  <c r="W16" i="4" s="1"/>
  <c r="C16" i="4"/>
  <c r="B16" i="4"/>
  <c r="V15" i="4"/>
  <c r="H15" i="4"/>
  <c r="F15" i="4"/>
  <c r="W15" i="4" s="1"/>
  <c r="C15" i="4"/>
  <c r="B15" i="4"/>
  <c r="V14" i="4"/>
  <c r="H14" i="4"/>
  <c r="F14" i="4"/>
  <c r="X14" i="4" s="1"/>
  <c r="C14" i="4"/>
  <c r="B14" i="4"/>
  <c r="V13" i="4"/>
  <c r="H13" i="4"/>
  <c r="F13" i="4"/>
  <c r="W13" i="4" s="1"/>
  <c r="C13" i="4"/>
  <c r="B13" i="4"/>
  <c r="U39" i="20"/>
  <c r="T39" i="20"/>
  <c r="C39" i="20"/>
  <c r="B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V32" i="20"/>
  <c r="H32" i="20"/>
  <c r="Y32" i="20" s="1"/>
  <c r="F32" i="20"/>
  <c r="C32" i="20"/>
  <c r="B32" i="20"/>
  <c r="V31" i="20"/>
  <c r="H31" i="20"/>
  <c r="F31" i="20"/>
  <c r="W31" i="20" s="1"/>
  <c r="C31" i="20"/>
  <c r="B31" i="20"/>
  <c r="V30" i="20"/>
  <c r="H30" i="20"/>
  <c r="Y30" i="20" s="1"/>
  <c r="F30" i="20"/>
  <c r="C30" i="20"/>
  <c r="B30" i="20"/>
  <c r="V29" i="20"/>
  <c r="H29" i="20"/>
  <c r="F29" i="20"/>
  <c r="W29" i="20" s="1"/>
  <c r="C29" i="20"/>
  <c r="B29" i="20"/>
  <c r="V28" i="20"/>
  <c r="H28" i="20"/>
  <c r="Y28" i="20" s="1"/>
  <c r="F28" i="20"/>
  <c r="W28" i="20" s="1"/>
  <c r="C28" i="20"/>
  <c r="B28" i="20"/>
  <c r="X27" i="20"/>
  <c r="V27" i="20"/>
  <c r="H27" i="20"/>
  <c r="Y27" i="20" s="1"/>
  <c r="F27" i="20"/>
  <c r="W27" i="20" s="1"/>
  <c r="C27" i="20"/>
  <c r="B27" i="20"/>
  <c r="V26" i="20"/>
  <c r="H26" i="20"/>
  <c r="F26" i="20"/>
  <c r="W26" i="20" s="1"/>
  <c r="C26" i="20"/>
  <c r="B26" i="20"/>
  <c r="V25" i="20"/>
  <c r="H25" i="20"/>
  <c r="F25" i="20"/>
  <c r="W25" i="20" s="1"/>
  <c r="C25" i="20"/>
  <c r="B25" i="20"/>
  <c r="V24" i="20"/>
  <c r="H24" i="20"/>
  <c r="F24" i="20"/>
  <c r="W24" i="20" s="1"/>
  <c r="C24" i="20"/>
  <c r="B24" i="20"/>
  <c r="V23" i="20"/>
  <c r="H23" i="20"/>
  <c r="Y23" i="20" s="1"/>
  <c r="F23" i="20"/>
  <c r="W23" i="20" s="1"/>
  <c r="C23" i="20"/>
  <c r="B23" i="20"/>
  <c r="V22" i="20"/>
  <c r="H22" i="20"/>
  <c r="F22" i="20"/>
  <c r="W22" i="20" s="1"/>
  <c r="C22" i="20"/>
  <c r="B22" i="20"/>
  <c r="V21" i="20"/>
  <c r="H21" i="20"/>
  <c r="Y21" i="20" s="1"/>
  <c r="F21" i="20"/>
  <c r="W21" i="20" s="1"/>
  <c r="C21" i="20"/>
  <c r="B21" i="20"/>
  <c r="V20" i="20"/>
  <c r="H20" i="20"/>
  <c r="F20" i="20"/>
  <c r="W20" i="20" s="1"/>
  <c r="C20" i="20"/>
  <c r="B20" i="20"/>
  <c r="V19" i="20"/>
  <c r="H19" i="20"/>
  <c r="Y19" i="20" s="1"/>
  <c r="F19" i="20"/>
  <c r="W19" i="20" s="1"/>
  <c r="C19" i="20"/>
  <c r="B19" i="20"/>
  <c r="V18" i="20"/>
  <c r="H18" i="20"/>
  <c r="F18" i="20"/>
  <c r="W18" i="20" s="1"/>
  <c r="C18" i="20"/>
  <c r="B18" i="20"/>
  <c r="V17" i="20"/>
  <c r="H17" i="20"/>
  <c r="F17" i="20"/>
  <c r="W17" i="20" s="1"/>
  <c r="C17" i="20"/>
  <c r="B17" i="20"/>
  <c r="V16" i="20"/>
  <c r="H16" i="20"/>
  <c r="F16" i="20"/>
  <c r="W16" i="20" s="1"/>
  <c r="C16" i="20"/>
  <c r="B16" i="20"/>
  <c r="V15" i="20"/>
  <c r="H15" i="20"/>
  <c r="F15" i="20"/>
  <c r="W15" i="20" s="1"/>
  <c r="C15" i="20"/>
  <c r="B15" i="20"/>
  <c r="V14" i="20"/>
  <c r="H14" i="20"/>
  <c r="F14" i="20"/>
  <c r="W14" i="20" s="1"/>
  <c r="C14" i="20"/>
  <c r="B14" i="20"/>
  <c r="V13" i="20"/>
  <c r="H13" i="20"/>
  <c r="Y13" i="20" s="1"/>
  <c r="F13" i="20"/>
  <c r="W13" i="20" s="1"/>
  <c r="C13" i="20"/>
  <c r="B13" i="20"/>
  <c r="F1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T39" i="1"/>
  <c r="T38" i="1"/>
  <c r="T37" i="1"/>
  <c r="T36" i="1"/>
  <c r="T35" i="1"/>
  <c r="Y29" i="22" l="1"/>
  <c r="Y23" i="22"/>
  <c r="Y19" i="22"/>
  <c r="X18" i="21"/>
  <c r="Y17" i="21"/>
  <c r="X16" i="21"/>
  <c r="Y15" i="21"/>
  <c r="Y13" i="21"/>
  <c r="Y26" i="19"/>
  <c r="Y13" i="19"/>
  <c r="Y17" i="19"/>
  <c r="X25" i="18"/>
  <c r="Y27" i="18"/>
  <c r="X17" i="18"/>
  <c r="X13" i="18"/>
  <c r="Y23" i="17"/>
  <c r="Y17" i="17"/>
  <c r="Y23" i="16"/>
  <c r="Y19" i="16"/>
  <c r="Y15" i="16"/>
  <c r="X22" i="16"/>
  <c r="Y13" i="16"/>
  <c r="Y27" i="15"/>
  <c r="Y25" i="15"/>
  <c r="X15" i="15"/>
  <c r="X13" i="15"/>
  <c r="Y26" i="14"/>
  <c r="Y28" i="14"/>
  <c r="X28" i="14"/>
  <c r="Y22" i="14"/>
  <c r="Y24" i="14"/>
  <c r="Y20" i="14"/>
  <c r="Y18" i="14"/>
  <c r="Y14" i="14"/>
  <c r="X20" i="13"/>
  <c r="Y15" i="13"/>
  <c r="X21" i="12"/>
  <c r="Y26" i="12"/>
  <c r="Y18" i="12"/>
  <c r="Y30" i="12"/>
  <c r="Y14" i="12"/>
  <c r="X30" i="11"/>
  <c r="Y18" i="11"/>
  <c r="X15" i="11"/>
  <c r="X14" i="11"/>
  <c r="Y27" i="10"/>
  <c r="Y30" i="10"/>
  <c r="X26" i="10"/>
  <c r="Y30" i="6"/>
  <c r="X18" i="8"/>
  <c r="Y24" i="8"/>
  <c r="Y16" i="8"/>
  <c r="Y28" i="8"/>
  <c r="Y23" i="8"/>
  <c r="Y20" i="8"/>
  <c r="X17" i="8"/>
  <c r="Y19" i="8"/>
  <c r="Y15" i="8"/>
  <c r="X14" i="8"/>
  <c r="Y26" i="7"/>
  <c r="Y28" i="7"/>
  <c r="Y22" i="7"/>
  <c r="Y20" i="6"/>
  <c r="Y28" i="6"/>
  <c r="Y26" i="6"/>
  <c r="Y18" i="6"/>
  <c r="Y22" i="6"/>
  <c r="X20" i="5"/>
  <c r="X28" i="5"/>
  <c r="Y22" i="5"/>
  <c r="X18" i="5"/>
  <c r="X14" i="5"/>
  <c r="Y25" i="4"/>
  <c r="X24" i="4"/>
  <c r="Y21" i="4"/>
  <c r="Y19" i="4"/>
  <c r="Y17" i="4"/>
  <c r="Y15" i="4"/>
  <c r="Y25" i="20"/>
  <c r="Y17" i="20"/>
  <c r="Y15" i="20"/>
  <c r="Y14" i="20"/>
  <c r="Y18" i="20"/>
  <c r="Y22" i="20"/>
  <c r="Y26" i="20"/>
  <c r="Y29" i="20"/>
  <c r="X30" i="20"/>
  <c r="Y13" i="4"/>
  <c r="Y16" i="4"/>
  <c r="Y20" i="4"/>
  <c r="Y24" i="4"/>
  <c r="Y28" i="4"/>
  <c r="Y31" i="4"/>
  <c r="X15" i="5"/>
  <c r="X19" i="5"/>
  <c r="Y23" i="5"/>
  <c r="X27" i="5"/>
  <c r="Y31" i="5"/>
  <c r="Y15" i="6"/>
  <c r="Y19" i="6"/>
  <c r="Y23" i="6"/>
  <c r="Y27" i="6"/>
  <c r="Y31" i="6"/>
  <c r="Y15" i="7"/>
  <c r="X16" i="7"/>
  <c r="Y19" i="7"/>
  <c r="Y23" i="7"/>
  <c r="Y27" i="7"/>
  <c r="X28" i="7"/>
  <c r="X19" i="12"/>
  <c r="W13" i="22"/>
  <c r="X13" i="22"/>
  <c r="W28" i="13"/>
  <c r="X28" i="13"/>
  <c r="X28" i="19"/>
  <c r="W30" i="21"/>
  <c r="X30" i="21"/>
  <c r="X31" i="22"/>
  <c r="Y16" i="20"/>
  <c r="Y20" i="20"/>
  <c r="Y24" i="20"/>
  <c r="Y31" i="20"/>
  <c r="X32" i="20"/>
  <c r="X13" i="4"/>
  <c r="Y14" i="4"/>
  <c r="Y18" i="4"/>
  <c r="X19" i="4"/>
  <c r="Y22" i="4"/>
  <c r="Y26" i="4"/>
  <c r="X28" i="4"/>
  <c r="Y29" i="4"/>
  <c r="X30" i="4"/>
  <c r="X13" i="5"/>
  <c r="X17" i="5"/>
  <c r="X21" i="5"/>
  <c r="Y25" i="5"/>
  <c r="Y29" i="5"/>
  <c r="Y13" i="6"/>
  <c r="Y17" i="6"/>
  <c r="Y21" i="6"/>
  <c r="Y25" i="6"/>
  <c r="Y29" i="6"/>
  <c r="Y13" i="7"/>
  <c r="Y17" i="7"/>
  <c r="Y21" i="7"/>
  <c r="Y25" i="7"/>
  <c r="Y29" i="7"/>
  <c r="Y13" i="8"/>
  <c r="Y17" i="8"/>
  <c r="Y21" i="8"/>
  <c r="Y25" i="8"/>
  <c r="Y29" i="8"/>
  <c r="X13" i="9"/>
  <c r="X17" i="9"/>
  <c r="X21" i="9"/>
  <c r="X25" i="9"/>
  <c r="X29" i="9"/>
  <c r="Y13" i="10"/>
  <c r="Y17" i="10"/>
  <c r="Y21" i="10"/>
  <c r="Y25" i="10"/>
  <c r="Y28" i="10"/>
  <c r="Y32" i="10"/>
  <c r="X16" i="11"/>
  <c r="X20" i="11"/>
  <c r="X24" i="11"/>
  <c r="Y28" i="11"/>
  <c r="X32" i="11"/>
  <c r="Y16" i="12"/>
  <c r="Y20" i="12"/>
  <c r="W13" i="13"/>
  <c r="X13" i="13"/>
  <c r="Y23" i="12"/>
  <c r="Y27" i="12"/>
  <c r="Y31" i="12"/>
  <c r="Y14" i="13"/>
  <c r="Y18" i="13"/>
  <c r="Y22" i="13"/>
  <c r="Y26" i="13"/>
  <c r="Y29" i="13"/>
  <c r="Y13" i="14"/>
  <c r="Y17" i="14"/>
  <c r="X18" i="14"/>
  <c r="Y21" i="14"/>
  <c r="Y25" i="14"/>
  <c r="X26" i="14"/>
  <c r="Y32" i="14"/>
  <c r="X16" i="15"/>
  <c r="X20" i="15"/>
  <c r="X24" i="15"/>
  <c r="Y28" i="15"/>
  <c r="Y32" i="15"/>
  <c r="Y16" i="16"/>
  <c r="Y20" i="16"/>
  <c r="X21" i="16"/>
  <c r="Y24" i="16"/>
  <c r="Y28" i="16"/>
  <c r="Y32" i="16"/>
  <c r="X16" i="17"/>
  <c r="Y20" i="17"/>
  <c r="Y24" i="17"/>
  <c r="X28" i="17"/>
  <c r="X32" i="17"/>
  <c r="X16" i="18"/>
  <c r="X20" i="18"/>
  <c r="X24" i="18"/>
  <c r="X28" i="18"/>
  <c r="Y32" i="18"/>
  <c r="Y16" i="19"/>
  <c r="Y20" i="19"/>
  <c r="Y23" i="19"/>
  <c r="Y27" i="19"/>
  <c r="Y30" i="19"/>
  <c r="X31" i="19"/>
  <c r="Y14" i="21"/>
  <c r="Y18" i="21"/>
  <c r="Y22" i="21"/>
  <c r="X23" i="21"/>
  <c r="Y26" i="21"/>
  <c r="X27" i="21"/>
  <c r="Y30" i="21"/>
  <c r="Y13" i="22"/>
  <c r="Y16" i="22"/>
  <c r="X17" i="22"/>
  <c r="Y20" i="22"/>
  <c r="X21" i="22"/>
  <c r="Y24" i="22"/>
  <c r="X25" i="22"/>
  <c r="Y28" i="22"/>
  <c r="X29" i="22"/>
  <c r="Y30" i="7"/>
  <c r="Y14" i="8"/>
  <c r="X15" i="8"/>
  <c r="Y18" i="8"/>
  <c r="Y22" i="8"/>
  <c r="X23" i="8"/>
  <c r="Y26" i="8"/>
  <c r="Y30" i="8"/>
  <c r="X14" i="9"/>
  <c r="X18" i="9"/>
  <c r="Y22" i="9"/>
  <c r="X26" i="9"/>
  <c r="X30" i="9"/>
  <c r="Y14" i="10"/>
  <c r="Y18" i="10"/>
  <c r="Y22" i="10"/>
  <c r="Y26" i="10"/>
  <c r="Y29" i="10"/>
  <c r="X13" i="11"/>
  <c r="X17" i="11"/>
  <c r="X21" i="11"/>
  <c r="X25" i="11"/>
  <c r="Y29" i="11"/>
  <c r="Y13" i="12"/>
  <c r="Y17" i="12"/>
  <c r="X18" i="12"/>
  <c r="Y21" i="12"/>
  <c r="Y25" i="12"/>
  <c r="Y29" i="12"/>
  <c r="X30" i="12"/>
  <c r="Y13" i="13"/>
  <c r="Y16" i="13"/>
  <c r="Y20" i="13"/>
  <c r="X21" i="13"/>
  <c r="Y24" i="13"/>
  <c r="Y28" i="13"/>
  <c r="Y31" i="13"/>
  <c r="Y15" i="14"/>
  <c r="Y19" i="14"/>
  <c r="Y23" i="14"/>
  <c r="Y27" i="14"/>
  <c r="Y30" i="14"/>
  <c r="X14" i="15"/>
  <c r="X18" i="15"/>
  <c r="X22" i="15"/>
  <c r="Y26" i="15"/>
  <c r="Y30" i="15"/>
  <c r="Y14" i="16"/>
  <c r="Y18" i="16"/>
  <c r="Y22" i="16"/>
  <c r="X23" i="16"/>
  <c r="Y26" i="16"/>
  <c r="Y30" i="16"/>
  <c r="Y14" i="17"/>
  <c r="Y18" i="17"/>
  <c r="Y22" i="17"/>
  <c r="Y26" i="17"/>
  <c r="Y30" i="17"/>
  <c r="X14" i="18"/>
  <c r="X18" i="18"/>
  <c r="X22" i="18"/>
  <c r="X26" i="18"/>
  <c r="X30" i="18"/>
  <c r="Y14" i="19"/>
  <c r="X15" i="19"/>
  <c r="Y18" i="19"/>
  <c r="X20" i="19"/>
  <c r="Y21" i="19"/>
  <c r="Y25" i="19"/>
  <c r="Y32" i="19"/>
  <c r="X13" i="21"/>
  <c r="Y16" i="21"/>
  <c r="Y20" i="21"/>
  <c r="Y24" i="21"/>
  <c r="Y28" i="21"/>
  <c r="X29" i="21"/>
  <c r="Y31" i="21"/>
  <c r="Y14" i="22"/>
  <c r="X15" i="22"/>
  <c r="Y18" i="22"/>
  <c r="Y22" i="22"/>
  <c r="Y26" i="22"/>
  <c r="Y30" i="22"/>
  <c r="X26" i="22"/>
  <c r="X27" i="22"/>
  <c r="X28" i="22"/>
  <c r="X32" i="22"/>
  <c r="W15" i="22"/>
  <c r="W17" i="22"/>
  <c r="W21" i="22"/>
  <c r="W22" i="22"/>
  <c r="W25" i="22"/>
  <c r="W29" i="22"/>
  <c r="W30" i="22"/>
  <c r="X14" i="22"/>
  <c r="X16" i="22"/>
  <c r="X18" i="22"/>
  <c r="X19" i="22"/>
  <c r="X20" i="22"/>
  <c r="X23" i="22"/>
  <c r="X24" i="22"/>
  <c r="X31" i="21"/>
  <c r="X32" i="21"/>
  <c r="W13" i="21"/>
  <c r="W16" i="21"/>
  <c r="W18" i="21"/>
  <c r="W20" i="21"/>
  <c r="W23" i="21"/>
  <c r="W24" i="21"/>
  <c r="W27" i="21"/>
  <c r="W29" i="21"/>
  <c r="X14" i="21"/>
  <c r="X15" i="21"/>
  <c r="X17" i="21"/>
  <c r="X19" i="21"/>
  <c r="X21" i="21"/>
  <c r="X22" i="21"/>
  <c r="X25" i="21"/>
  <c r="X26" i="21"/>
  <c r="X28" i="21"/>
  <c r="X19" i="19"/>
  <c r="X23" i="19"/>
  <c r="X24" i="19"/>
  <c r="X25" i="19"/>
  <c r="X26" i="19"/>
  <c r="X29" i="19"/>
  <c r="W15" i="19"/>
  <c r="W18" i="19"/>
  <c r="W27" i="19"/>
  <c r="W30" i="19"/>
  <c r="W31" i="19"/>
  <c r="W32" i="19"/>
  <c r="X13" i="19"/>
  <c r="X14" i="19"/>
  <c r="X16" i="19"/>
  <c r="X17" i="19"/>
  <c r="X21" i="19"/>
  <c r="X22" i="19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8" i="18"/>
  <c r="Y29" i="18"/>
  <c r="Y30" i="18"/>
  <c r="Y31" i="18"/>
  <c r="X27" i="18"/>
  <c r="X32" i="18"/>
  <c r="Y27" i="17"/>
  <c r="Y28" i="17"/>
  <c r="Y31" i="17"/>
  <c r="Y32" i="17"/>
  <c r="X14" i="17"/>
  <c r="X15" i="17"/>
  <c r="X17" i="17"/>
  <c r="X18" i="17"/>
  <c r="X19" i="17"/>
  <c r="X20" i="17"/>
  <c r="X21" i="17"/>
  <c r="X22" i="17"/>
  <c r="X23" i="17"/>
  <c r="X24" i="17"/>
  <c r="X25" i="17"/>
  <c r="X26" i="17"/>
  <c r="X29" i="17"/>
  <c r="X30" i="17"/>
  <c r="Y13" i="17"/>
  <c r="Y16" i="17"/>
  <c r="X13" i="16"/>
  <c r="X14" i="16"/>
  <c r="X15" i="16"/>
  <c r="X16" i="16"/>
  <c r="X17" i="16"/>
  <c r="X18" i="16"/>
  <c r="X19" i="16"/>
  <c r="X20" i="16"/>
  <c r="X25" i="16"/>
  <c r="X26" i="16"/>
  <c r="X27" i="16"/>
  <c r="X29" i="16"/>
  <c r="X30" i="16"/>
  <c r="X31" i="16"/>
  <c r="X32" i="16"/>
  <c r="W21" i="16"/>
  <c r="W22" i="16"/>
  <c r="W23" i="16"/>
  <c r="W24" i="16"/>
  <c r="W28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X25" i="15"/>
  <c r="X26" i="15"/>
  <c r="X27" i="15"/>
  <c r="X28" i="15"/>
  <c r="X29" i="15"/>
  <c r="X30" i="15"/>
  <c r="X31" i="15"/>
  <c r="X32" i="15"/>
  <c r="X15" i="14"/>
  <c r="X16" i="14"/>
  <c r="X19" i="14"/>
  <c r="X20" i="14"/>
  <c r="X21" i="14"/>
  <c r="X22" i="14"/>
  <c r="X23" i="14"/>
  <c r="X24" i="14"/>
  <c r="X25" i="14"/>
  <c r="X27" i="14"/>
  <c r="X29" i="14"/>
  <c r="X30" i="14"/>
  <c r="X31" i="14"/>
  <c r="X32" i="14"/>
  <c r="W13" i="14"/>
  <c r="W18" i="14"/>
  <c r="W26" i="14"/>
  <c r="X14" i="14"/>
  <c r="X17" i="14"/>
  <c r="X17" i="13"/>
  <c r="X18" i="13"/>
  <c r="X22" i="13"/>
  <c r="X23" i="13"/>
  <c r="X24" i="13"/>
  <c r="X25" i="13"/>
  <c r="X26" i="13"/>
  <c r="X27" i="13"/>
  <c r="X29" i="13"/>
  <c r="X30" i="13"/>
  <c r="X31" i="13"/>
  <c r="X32" i="13"/>
  <c r="W16" i="13"/>
  <c r="W20" i="13"/>
  <c r="W21" i="13"/>
  <c r="X14" i="13"/>
  <c r="X15" i="13"/>
  <c r="X19" i="13"/>
  <c r="X13" i="12"/>
  <c r="X14" i="12"/>
  <c r="X15" i="12"/>
  <c r="X16" i="12"/>
  <c r="X17" i="12"/>
  <c r="X25" i="12"/>
  <c r="X26" i="12"/>
  <c r="X27" i="12"/>
  <c r="X28" i="12"/>
  <c r="X31" i="12"/>
  <c r="X32" i="12"/>
  <c r="W18" i="12"/>
  <c r="W19" i="12"/>
  <c r="W20" i="12"/>
  <c r="W21" i="12"/>
  <c r="W23" i="12"/>
  <c r="W29" i="12"/>
  <c r="W30" i="12"/>
  <c r="X22" i="12"/>
  <c r="X24" i="12"/>
  <c r="Y13" i="11"/>
  <c r="Y14" i="11"/>
  <c r="Y15" i="11"/>
  <c r="Y16" i="11"/>
  <c r="Y26" i="11"/>
  <c r="Y27" i="11"/>
  <c r="Y30" i="11"/>
  <c r="Y31" i="11"/>
  <c r="Y32" i="11"/>
  <c r="X18" i="11"/>
  <c r="X19" i="11"/>
  <c r="X23" i="11"/>
  <c r="X28" i="11"/>
  <c r="X29" i="11"/>
  <c r="Y17" i="11"/>
  <c r="Y20" i="11"/>
  <c r="Y21" i="11"/>
  <c r="Y22" i="11"/>
  <c r="Y24" i="11"/>
  <c r="Y25" i="11"/>
  <c r="X13" i="10"/>
  <c r="X14" i="10"/>
  <c r="X15" i="10"/>
  <c r="X16" i="10"/>
  <c r="X17" i="10"/>
  <c r="X18" i="10"/>
  <c r="X19" i="10"/>
  <c r="X20" i="10"/>
  <c r="X21" i="10"/>
  <c r="X23" i="10"/>
  <c r="X24" i="10"/>
  <c r="X25" i="10"/>
  <c r="X27" i="10"/>
  <c r="X28" i="10"/>
  <c r="X29" i="10"/>
  <c r="X30" i="10"/>
  <c r="X31" i="10"/>
  <c r="X32" i="10"/>
  <c r="W22" i="10"/>
  <c r="Y13" i="9"/>
  <c r="Y14" i="9"/>
  <c r="Y15" i="9"/>
  <c r="Y16" i="9"/>
  <c r="Y17" i="9"/>
  <c r="Y18" i="9"/>
  <c r="Y19" i="9"/>
  <c r="Y20" i="9"/>
  <c r="Y21" i="9"/>
  <c r="Y25" i="9"/>
  <c r="Y26" i="9"/>
  <c r="Y29" i="9"/>
  <c r="Y30" i="9"/>
  <c r="Y32" i="9"/>
  <c r="X22" i="9"/>
  <c r="X23" i="9"/>
  <c r="X24" i="9"/>
  <c r="X27" i="9"/>
  <c r="X28" i="9"/>
  <c r="X31" i="9"/>
  <c r="X20" i="8"/>
  <c r="X21" i="8"/>
  <c r="X22" i="8"/>
  <c r="X28" i="8"/>
  <c r="W14" i="8"/>
  <c r="W15" i="8"/>
  <c r="W17" i="8"/>
  <c r="W18" i="8"/>
  <c r="W23" i="8"/>
  <c r="W26" i="8"/>
  <c r="W29" i="8"/>
  <c r="X13" i="8"/>
  <c r="X16" i="8"/>
  <c r="X19" i="8"/>
  <c r="X24" i="8"/>
  <c r="X25" i="8"/>
  <c r="X27" i="8"/>
  <c r="X30" i="8"/>
  <c r="X31" i="8"/>
  <c r="X32" i="8"/>
  <c r="X13" i="7"/>
  <c r="X14" i="7"/>
  <c r="X17" i="7"/>
  <c r="X18" i="7"/>
  <c r="X19" i="7"/>
  <c r="X20" i="7"/>
  <c r="X21" i="7"/>
  <c r="X22" i="7"/>
  <c r="X23" i="7"/>
  <c r="X24" i="7"/>
  <c r="X31" i="7"/>
  <c r="X32" i="7"/>
  <c r="W16" i="7"/>
  <c r="W25" i="7"/>
  <c r="W27" i="7"/>
  <c r="W28" i="7"/>
  <c r="W29" i="7"/>
  <c r="W30" i="7"/>
  <c r="X15" i="7"/>
  <c r="X26" i="7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9" i="6"/>
  <c r="X30" i="6"/>
  <c r="X31" i="6"/>
  <c r="X32" i="6"/>
  <c r="X28" i="6"/>
  <c r="Y13" i="5"/>
  <c r="Y14" i="5"/>
  <c r="Y15" i="5"/>
  <c r="Y17" i="5"/>
  <c r="Y18" i="5"/>
  <c r="Y19" i="5"/>
  <c r="Y28" i="5"/>
  <c r="Y32" i="5"/>
  <c r="X16" i="5"/>
  <c r="X22" i="5"/>
  <c r="X23" i="5"/>
  <c r="X25" i="5"/>
  <c r="X29" i="5"/>
  <c r="X31" i="5"/>
  <c r="Y20" i="5"/>
  <c r="Y21" i="5"/>
  <c r="Y24" i="5"/>
  <c r="Y26" i="5"/>
  <c r="Y27" i="5"/>
  <c r="Y30" i="5"/>
  <c r="X16" i="4"/>
  <c r="X25" i="4"/>
  <c r="X26" i="4"/>
  <c r="X29" i="4"/>
  <c r="W14" i="4"/>
  <c r="W19" i="4"/>
  <c r="W20" i="4"/>
  <c r="W24" i="4"/>
  <c r="W30" i="4"/>
  <c r="X15" i="4"/>
  <c r="X17" i="4"/>
  <c r="X18" i="4"/>
  <c r="X21" i="4"/>
  <c r="X22" i="4"/>
  <c r="X23" i="4"/>
  <c r="X27" i="4"/>
  <c r="X31" i="4"/>
  <c r="X32" i="4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W30" i="20"/>
  <c r="W32" i="20"/>
  <c r="X28" i="20"/>
  <c r="X29" i="20"/>
  <c r="X31" i="20"/>
  <c r="U24" i="3"/>
  <c r="T24" i="3"/>
  <c r="S24" i="3"/>
  <c r="R24" i="3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L3" i="3"/>
  <c r="K3" i="3"/>
  <c r="I3" i="3"/>
  <c r="H3" i="3"/>
  <c r="G3" i="3"/>
  <c r="C35" i="1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Q24" i="3"/>
  <c r="P24" i="3"/>
  <c r="O24" i="3"/>
  <c r="N24" i="3"/>
  <c r="M24" i="3"/>
  <c r="L24" i="3"/>
  <c r="K24" i="3"/>
  <c r="J24" i="3"/>
  <c r="I24" i="3"/>
  <c r="G24" i="3"/>
  <c r="E24" i="3"/>
  <c r="D24" i="3"/>
  <c r="Q23" i="3"/>
  <c r="P23" i="3"/>
  <c r="O23" i="3"/>
  <c r="N23" i="3"/>
  <c r="M23" i="3"/>
  <c r="L23" i="3"/>
  <c r="K23" i="3"/>
  <c r="J23" i="3"/>
  <c r="I23" i="3"/>
  <c r="G23" i="3"/>
  <c r="E23" i="3"/>
  <c r="D23" i="3"/>
  <c r="Q22" i="3"/>
  <c r="P22" i="3"/>
  <c r="O22" i="3"/>
  <c r="N22" i="3"/>
  <c r="M22" i="3"/>
  <c r="L22" i="3"/>
  <c r="K22" i="3"/>
  <c r="J22" i="3"/>
  <c r="I22" i="3"/>
  <c r="G22" i="3"/>
  <c r="E22" i="3"/>
  <c r="D22" i="3"/>
  <c r="Q21" i="3"/>
  <c r="P21" i="3"/>
  <c r="O21" i="3"/>
  <c r="N21" i="3"/>
  <c r="M21" i="3"/>
  <c r="L21" i="3"/>
  <c r="K21" i="3"/>
  <c r="J21" i="3"/>
  <c r="I21" i="3"/>
  <c r="G21" i="3"/>
  <c r="E21" i="3"/>
  <c r="D21" i="3"/>
  <c r="Q20" i="3"/>
  <c r="P20" i="3"/>
  <c r="O20" i="3"/>
  <c r="N20" i="3"/>
  <c r="M20" i="3"/>
  <c r="L20" i="3"/>
  <c r="K20" i="3"/>
  <c r="J20" i="3"/>
  <c r="I20" i="3"/>
  <c r="G20" i="3"/>
  <c r="E20" i="3"/>
  <c r="D20" i="3"/>
  <c r="Q19" i="3"/>
  <c r="P19" i="3"/>
  <c r="O19" i="3"/>
  <c r="N19" i="3"/>
  <c r="M19" i="3"/>
  <c r="L19" i="3"/>
  <c r="K19" i="3"/>
  <c r="J19" i="3"/>
  <c r="I19" i="3"/>
  <c r="G19" i="3"/>
  <c r="E19" i="3"/>
  <c r="D19" i="3"/>
  <c r="Q18" i="3"/>
  <c r="P18" i="3"/>
  <c r="O18" i="3"/>
  <c r="N18" i="3"/>
  <c r="M18" i="3"/>
  <c r="L18" i="3"/>
  <c r="K18" i="3"/>
  <c r="J18" i="3"/>
  <c r="I18" i="3"/>
  <c r="G18" i="3"/>
  <c r="E18" i="3"/>
  <c r="D18" i="3"/>
  <c r="Q17" i="3"/>
  <c r="P17" i="3"/>
  <c r="O17" i="3"/>
  <c r="N17" i="3"/>
  <c r="M17" i="3"/>
  <c r="L17" i="3"/>
  <c r="K17" i="3"/>
  <c r="J17" i="3"/>
  <c r="I17" i="3"/>
  <c r="G17" i="3"/>
  <c r="E17" i="3"/>
  <c r="D17" i="3"/>
  <c r="Q16" i="3"/>
  <c r="P16" i="3"/>
  <c r="O16" i="3"/>
  <c r="N16" i="3"/>
  <c r="M16" i="3"/>
  <c r="L16" i="3"/>
  <c r="K16" i="3"/>
  <c r="J16" i="3"/>
  <c r="I16" i="3"/>
  <c r="G16" i="3"/>
  <c r="E16" i="3"/>
  <c r="D16" i="3"/>
  <c r="Q15" i="3"/>
  <c r="P15" i="3"/>
  <c r="O15" i="3"/>
  <c r="N15" i="3"/>
  <c r="M15" i="3"/>
  <c r="L15" i="3"/>
  <c r="K15" i="3"/>
  <c r="J15" i="3"/>
  <c r="I15" i="3"/>
  <c r="G15" i="3"/>
  <c r="E15" i="3"/>
  <c r="D15" i="3"/>
  <c r="Q14" i="3"/>
  <c r="P14" i="3"/>
  <c r="O14" i="3"/>
  <c r="N14" i="3"/>
  <c r="M14" i="3"/>
  <c r="L14" i="3"/>
  <c r="K14" i="3"/>
  <c r="J14" i="3"/>
  <c r="I14" i="3"/>
  <c r="G14" i="3"/>
  <c r="E14" i="3"/>
  <c r="D14" i="3"/>
  <c r="Q13" i="3"/>
  <c r="P13" i="3"/>
  <c r="O13" i="3"/>
  <c r="N13" i="3"/>
  <c r="M13" i="3"/>
  <c r="L13" i="3"/>
  <c r="K13" i="3"/>
  <c r="J13" i="3"/>
  <c r="I13" i="3"/>
  <c r="G13" i="3"/>
  <c r="E13" i="3"/>
  <c r="D13" i="3"/>
  <c r="Q12" i="3"/>
  <c r="P12" i="3"/>
  <c r="O12" i="3"/>
  <c r="N12" i="3"/>
  <c r="M12" i="3"/>
  <c r="L12" i="3"/>
  <c r="K12" i="3"/>
  <c r="J12" i="3"/>
  <c r="I12" i="3"/>
  <c r="G12" i="3"/>
  <c r="E12" i="3"/>
  <c r="D12" i="3"/>
  <c r="Q11" i="3"/>
  <c r="P11" i="3"/>
  <c r="O11" i="3"/>
  <c r="N11" i="3"/>
  <c r="M11" i="3"/>
  <c r="L11" i="3"/>
  <c r="K11" i="3"/>
  <c r="J11" i="3"/>
  <c r="I11" i="3"/>
  <c r="G11" i="3"/>
  <c r="E11" i="3"/>
  <c r="D11" i="3"/>
  <c r="Q10" i="3"/>
  <c r="P10" i="3"/>
  <c r="O10" i="3"/>
  <c r="N10" i="3"/>
  <c r="M10" i="3"/>
  <c r="L10" i="3"/>
  <c r="K10" i="3"/>
  <c r="J10" i="3"/>
  <c r="I10" i="3"/>
  <c r="G10" i="3"/>
  <c r="E10" i="3"/>
  <c r="D10" i="3"/>
  <c r="Q9" i="3"/>
  <c r="P9" i="3"/>
  <c r="O9" i="3"/>
  <c r="N9" i="3"/>
  <c r="M9" i="3"/>
  <c r="L9" i="3"/>
  <c r="K9" i="3"/>
  <c r="J9" i="3"/>
  <c r="I9" i="3"/>
  <c r="G9" i="3"/>
  <c r="E9" i="3"/>
  <c r="D9" i="3"/>
  <c r="Q8" i="3"/>
  <c r="P8" i="3"/>
  <c r="O8" i="3"/>
  <c r="N8" i="3"/>
  <c r="M8" i="3"/>
  <c r="L8" i="3"/>
  <c r="K8" i="3"/>
  <c r="J8" i="3"/>
  <c r="I8" i="3"/>
  <c r="G8" i="3"/>
  <c r="E8" i="3"/>
  <c r="D8" i="3"/>
  <c r="Q7" i="3"/>
  <c r="P7" i="3"/>
  <c r="O7" i="3"/>
  <c r="N7" i="3"/>
  <c r="M7" i="3"/>
  <c r="L7" i="3"/>
  <c r="K7" i="3"/>
  <c r="J7" i="3"/>
  <c r="I7" i="3"/>
  <c r="G7" i="3"/>
  <c r="E7" i="3"/>
  <c r="D7" i="3"/>
  <c r="S33" i="3" l="1"/>
  <c r="S31" i="3"/>
  <c r="S32" i="3"/>
  <c r="R28" i="3"/>
  <c r="B39" i="1" l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39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J35" i="3" l="1"/>
  <c r="Q35" i="3"/>
  <c r="K35" i="3"/>
  <c r="O35" i="3"/>
  <c r="T32" i="3"/>
  <c r="N35" i="3"/>
  <c r="M35" i="3"/>
  <c r="E35" i="3"/>
  <c r="G35" i="3"/>
  <c r="R35" i="3"/>
  <c r="F35" i="3"/>
  <c r="P35" i="3"/>
  <c r="L35" i="3"/>
  <c r="H35" i="3"/>
  <c r="T33" i="3"/>
  <c r="I35" i="3"/>
  <c r="S35" i="3" l="1"/>
  <c r="F7" i="3"/>
  <c r="T35" i="3"/>
  <c r="H13" i="1" l="1"/>
  <c r="X13" i="1" s="1"/>
  <c r="V13" i="1"/>
  <c r="W13" i="1"/>
  <c r="F8" i="3"/>
  <c r="H14" i="1"/>
  <c r="X14" i="1" s="1"/>
  <c r="V14" i="1"/>
  <c r="H15" i="1"/>
  <c r="X15" i="1" s="1"/>
  <c r="V15" i="1"/>
  <c r="F10" i="3"/>
  <c r="H16" i="1"/>
  <c r="X16" i="1" s="1"/>
  <c r="V16" i="1"/>
  <c r="H17" i="1"/>
  <c r="V17" i="1"/>
  <c r="H18" i="1"/>
  <c r="V18" i="1"/>
  <c r="H19" i="1"/>
  <c r="X19" i="1" s="1"/>
  <c r="V19" i="1"/>
  <c r="H20" i="1"/>
  <c r="V20" i="1"/>
  <c r="H21" i="1"/>
  <c r="V21" i="1"/>
  <c r="F16" i="3"/>
  <c r="H22" i="1"/>
  <c r="X22" i="1" s="1"/>
  <c r="V22" i="1"/>
  <c r="H23" i="1"/>
  <c r="X23" i="1" s="1"/>
  <c r="V23" i="1"/>
  <c r="F18" i="3"/>
  <c r="H24" i="1"/>
  <c r="X24" i="1" s="1"/>
  <c r="V24" i="1"/>
  <c r="W24" i="1"/>
  <c r="H25" i="1"/>
  <c r="X25" i="1" s="1"/>
  <c r="V25" i="1"/>
  <c r="H26" i="1"/>
  <c r="V26" i="1"/>
  <c r="H27" i="1"/>
  <c r="V27" i="1"/>
  <c r="H28" i="1"/>
  <c r="V28" i="1"/>
  <c r="H29" i="1"/>
  <c r="V29" i="1"/>
  <c r="F24" i="3"/>
  <c r="H30" i="1"/>
  <c r="X30" i="1" s="1"/>
  <c r="V30" i="1"/>
  <c r="H31" i="1"/>
  <c r="X31" i="1" s="1"/>
  <c r="V31" i="1"/>
  <c r="H32" i="1"/>
  <c r="X32" i="1" s="1"/>
  <c r="V32" i="1"/>
  <c r="U35" i="1"/>
  <c r="U36" i="1"/>
  <c r="U37" i="1"/>
  <c r="U38" i="1"/>
  <c r="U39" i="1"/>
  <c r="H15" i="3" l="1"/>
  <c r="X21" i="1"/>
  <c r="H11" i="3"/>
  <c r="X17" i="1"/>
  <c r="H14" i="3"/>
  <c r="X20" i="1"/>
  <c r="H12" i="3"/>
  <c r="X18" i="1"/>
  <c r="H23" i="3"/>
  <c r="X29" i="1"/>
  <c r="H21" i="3"/>
  <c r="X27" i="1"/>
  <c r="H22" i="3"/>
  <c r="X28" i="1"/>
  <c r="H20" i="3"/>
  <c r="X26" i="1"/>
  <c r="Y26" i="1"/>
  <c r="F20" i="3"/>
  <c r="H16" i="3"/>
  <c r="X16" i="3" s="1"/>
  <c r="W21" i="1"/>
  <c r="F15" i="3"/>
  <c r="W31" i="1"/>
  <c r="W29" i="1"/>
  <c r="F23" i="3"/>
  <c r="W28" i="1"/>
  <c r="F22" i="3"/>
  <c r="H19" i="3"/>
  <c r="H18" i="3"/>
  <c r="X18" i="3" s="1"/>
  <c r="W23" i="1"/>
  <c r="F17" i="3"/>
  <c r="W19" i="1"/>
  <c r="F13" i="3"/>
  <c r="Y18" i="1"/>
  <c r="F12" i="3"/>
  <c r="H9" i="3"/>
  <c r="W30" i="1"/>
  <c r="W25" i="1"/>
  <c r="F19" i="3"/>
  <c r="W20" i="1"/>
  <c r="F14" i="3"/>
  <c r="H10" i="3"/>
  <c r="X10" i="3" s="1"/>
  <c r="W15" i="1"/>
  <c r="F9" i="3"/>
  <c r="H24" i="3"/>
  <c r="X24" i="3" s="1"/>
  <c r="W27" i="1"/>
  <c r="F21" i="3"/>
  <c r="H17" i="3"/>
  <c r="H13" i="3"/>
  <c r="W17" i="1"/>
  <c r="F11" i="3"/>
  <c r="H8" i="3"/>
  <c r="X8" i="3" s="1"/>
  <c r="H7" i="3"/>
  <c r="X7" i="3" s="1"/>
  <c r="W18" i="1"/>
  <c r="Y16" i="1"/>
  <c r="Y32" i="1"/>
  <c r="W16" i="1"/>
  <c r="Y13" i="1"/>
  <c r="W32" i="1"/>
  <c r="Y30" i="1"/>
  <c r="Y28" i="1"/>
  <c r="W26" i="1"/>
  <c r="Y24" i="1"/>
  <c r="Y22" i="1"/>
  <c r="Y20" i="1"/>
  <c r="Y14" i="1"/>
  <c r="W22" i="1"/>
  <c r="W14" i="1"/>
  <c r="Y31" i="1"/>
  <c r="Y29" i="1"/>
  <c r="Y27" i="1"/>
  <c r="Y25" i="1"/>
  <c r="Y23" i="1"/>
  <c r="Y21" i="1"/>
  <c r="Y19" i="1"/>
  <c r="Y17" i="1"/>
  <c r="Y15" i="1"/>
  <c r="X21" i="3" l="1"/>
  <c r="X23" i="3"/>
  <c r="X22" i="3"/>
  <c r="X20" i="3"/>
  <c r="X15" i="3"/>
  <c r="X14" i="3"/>
  <c r="X12" i="3"/>
  <c r="X11" i="3"/>
  <c r="X17" i="3"/>
  <c r="X13" i="3"/>
  <c r="X19" i="3"/>
  <c r="X9" i="3"/>
  <c r="F3" i="3" l="1"/>
  <c r="Y10" i="3" l="1"/>
  <c r="W13" i="3"/>
  <c r="Y20" i="3"/>
  <c r="Y24" i="3"/>
  <c r="W15" i="3"/>
  <c r="W7" i="3"/>
  <c r="Y12" i="3"/>
  <c r="W18" i="3"/>
  <c r="Y14" i="3"/>
  <c r="W17" i="3"/>
  <c r="W8" i="3"/>
  <c r="Y11" i="3"/>
  <c r="Y16" i="3"/>
  <c r="W19" i="3"/>
  <c r="J28" i="3"/>
  <c r="H28" i="3"/>
  <c r="V21" i="3"/>
  <c r="T31" i="3"/>
  <c r="U28" i="3"/>
  <c r="S28" i="3"/>
  <c r="V19" i="3"/>
  <c r="V24" i="3"/>
  <c r="Q28" i="3"/>
  <c r="V12" i="3"/>
  <c r="N3" i="3"/>
  <c r="N28" i="3"/>
  <c r="O28" i="3"/>
  <c r="V11" i="3"/>
  <c r="M28" i="3"/>
  <c r="V17" i="3"/>
  <c r="V16" i="3"/>
  <c r="V13" i="3"/>
  <c r="V10" i="3"/>
  <c r="V9" i="3"/>
  <c r="V23" i="3"/>
  <c r="V22" i="3"/>
  <c r="V20" i="3"/>
  <c r="V7" i="3"/>
  <c r="L28" i="3"/>
  <c r="P28" i="3"/>
  <c r="V14" i="3"/>
  <c r="T28" i="3"/>
  <c r="V15" i="3"/>
  <c r="G28" i="3"/>
  <c r="E28" i="3"/>
  <c r="V18" i="3"/>
  <c r="I28" i="3"/>
  <c r="V8" i="3"/>
  <c r="K28" i="3"/>
  <c r="Y8" i="3" l="1"/>
  <c r="W10" i="3"/>
  <c r="Y21" i="3"/>
  <c r="W21" i="3"/>
  <c r="W23" i="3"/>
  <c r="Y18" i="3"/>
  <c r="W11" i="3"/>
  <c r="W14" i="3"/>
  <c r="W16" i="3"/>
  <c r="Y13" i="3"/>
  <c r="Y17" i="3"/>
  <c r="W24" i="3"/>
  <c r="Y15" i="3"/>
  <c r="Y23" i="3"/>
  <c r="J3" i="3"/>
  <c r="M3" i="3"/>
  <c r="W22" i="3"/>
  <c r="Y22" i="3"/>
  <c r="Y19" i="3"/>
  <c r="W12" i="3"/>
  <c r="Y7" i="3"/>
  <c r="W20" i="3"/>
  <c r="P3" i="3"/>
  <c r="F28" i="3"/>
  <c r="X28" i="3" s="1"/>
  <c r="W9" i="3"/>
  <c r="Y9" i="3"/>
  <c r="V28" i="3"/>
  <c r="O3" i="3" l="1"/>
  <c r="W28" i="3"/>
  <c r="Y28" i="3"/>
  <c r="B15" i="1"/>
  <c r="B29" i="1"/>
  <c r="B31" i="1"/>
  <c r="B16" i="1"/>
  <c r="B18" i="1"/>
  <c r="B30" i="1"/>
  <c r="B22" i="1"/>
  <c r="B32" i="1"/>
  <c r="B26" i="1"/>
  <c r="B27" i="1"/>
  <c r="B14" i="1"/>
  <c r="B23" i="1"/>
</calcChain>
</file>

<file path=xl/sharedStrings.xml><?xml version="1.0" encoding="utf-8"?>
<sst xmlns="http://schemas.openxmlformats.org/spreadsheetml/2006/main" count="3134" uniqueCount="214">
  <si>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</si>
  <si>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</si>
  <si>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</si>
  <si>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</si>
  <si>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</si>
  <si>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</si>
  <si>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</si>
  <si>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</si>
  <si>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</si>
  <si>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</si>
  <si>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</si>
  <si>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</si>
  <si>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</si>
  <si>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</si>
  <si>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</si>
  <si>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</si>
  <si>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</si>
  <si>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</si>
  <si>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</si>
  <si>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</si>
  <si>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</si>
  <si>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</si>
  <si>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</si>
  <si>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</si>
  <si>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</si>
  <si>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</si>
  <si>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</si>
  <si>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</si>
  <si>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</si>
  <si>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</si>
  <si>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</si>
  <si>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</si>
  <si>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</si>
  <si>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</si>
  <si>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</si>
  <si>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</si>
  <si>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</si>
  <si>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</si>
  <si>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</si>
  <si>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</si>
  <si>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</si>
  <si>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</si>
  <si>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</si>
  <si>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</si>
  <si>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</si>
  <si>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</si>
  <si>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</si>
  <si>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</si>
  <si>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</si>
  <si>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</si>
  <si>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</si>
  <si>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</si>
  <si>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</si>
  <si>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</si>
  <si>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</si>
  <si>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</si>
  <si>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</si>
  <si>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</si>
  <si>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</si>
  <si>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</si>
  <si>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</si>
  <si>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</si>
  <si>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</si>
  <si>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</si>
  <si>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</si>
  <si>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</si>
  <si>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</si>
  <si>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</si>
  <si>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</si>
  <si>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</si>
  <si>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</si>
  <si>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</si>
  <si>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</si>
  <si>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</si>
  <si>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</si>
  <si>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</si>
  <si>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</si>
  <si>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</si>
  <si>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</si>
  <si>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</si>
  <si>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</si>
  <si>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</si>
  <si>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</si>
  <si>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</si>
  <si>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</si>
  <si>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</si>
  <si>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</si>
  <si>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</si>
  <si>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</si>
  <si>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</si>
  <si>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</si>
  <si>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</si>
  <si>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</si>
  <si>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</si>
  <si>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</si>
  <si>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</si>
  <si>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</si>
  <si>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</si>
  <si>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</si>
  <si>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</si>
  <si>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</si>
  <si>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</si>
  <si>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</si>
  <si>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</si>
  <si>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</si>
  <si>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</si>
  <si>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</si>
  <si>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</si>
  <si>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</si>
  <si>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</si>
  <si>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</si>
  <si>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</si>
  <si>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>2014 Huron County Fastball Stats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</si>
  <si>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</si>
  <si>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</si>
  <si>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</si>
  <si>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</si>
  <si>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</si>
  <si>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Nelson Gayman</t>
  </si>
  <si>
    <t>Jake Bross</t>
  </si>
  <si>
    <t>Kris Wright</t>
  </si>
  <si>
    <t>Jordan Grubb</t>
  </si>
  <si>
    <t>Tom Fisher</t>
  </si>
  <si>
    <t>Mike Noble</t>
  </si>
  <si>
    <t>Eric Skinn</t>
  </si>
  <si>
    <t>Preston Eadie</t>
  </si>
  <si>
    <t>James Needham</t>
  </si>
  <si>
    <t>Brett McPherson</t>
  </si>
  <si>
    <t>Nathan Mawhinney</t>
  </si>
  <si>
    <t>Zach Bross</t>
  </si>
  <si>
    <t>Kyle Wright</t>
  </si>
  <si>
    <t>Jeff Dickson</t>
  </si>
  <si>
    <t>Steve Kelley</t>
  </si>
  <si>
    <t>Steve Sabourin</t>
  </si>
  <si>
    <t>May 31 2014</t>
  </si>
  <si>
    <t>Belmore</t>
  </si>
  <si>
    <t>Goderich</t>
  </si>
  <si>
    <t>14-1</t>
  </si>
  <si>
    <t>June 8 2014</t>
  </si>
  <si>
    <t>1-0</t>
  </si>
  <si>
    <t>June 05 2014</t>
  </si>
  <si>
    <t>Sebringville</t>
  </si>
  <si>
    <t>12-11</t>
  </si>
  <si>
    <t>2-0</t>
  </si>
  <si>
    <t>Luke Yoder</t>
  </si>
  <si>
    <t>Steve Kelly</t>
  </si>
  <si>
    <t>Mac Fisher</t>
  </si>
  <si>
    <t>June 08 2014</t>
  </si>
  <si>
    <t>Zurich</t>
  </si>
  <si>
    <t>3-0</t>
  </si>
  <si>
    <t>13-12</t>
  </si>
  <si>
    <t>June 20 2014</t>
  </si>
  <si>
    <t>Wroxeter</t>
  </si>
  <si>
    <t>July 15 2014</t>
  </si>
  <si>
    <t>4-0</t>
  </si>
  <si>
    <t>4-1</t>
  </si>
  <si>
    <t>12-5</t>
  </si>
  <si>
    <t>June 23 2014</t>
  </si>
  <si>
    <t>5-1</t>
  </si>
  <si>
    <t>July 06 2014</t>
  </si>
  <si>
    <t>Walton</t>
  </si>
  <si>
    <t>6-5</t>
  </si>
  <si>
    <t>July 12 2014</t>
  </si>
  <si>
    <t>Wingham</t>
  </si>
  <si>
    <t>9-2</t>
  </si>
  <si>
    <t>15-8</t>
  </si>
  <si>
    <t>6-1</t>
  </si>
  <si>
    <t>6-2</t>
  </si>
  <si>
    <t>July 09 2014</t>
  </si>
  <si>
    <t>Brussels</t>
  </si>
  <si>
    <t>7-4</t>
  </si>
  <si>
    <t>6-3</t>
  </si>
  <si>
    <t>Aug. 02 2014</t>
  </si>
  <si>
    <t>July 17 2014</t>
  </si>
  <si>
    <t>15-7</t>
  </si>
  <si>
    <t>7-3</t>
  </si>
  <si>
    <t>July 22 2014</t>
  </si>
  <si>
    <t>Aug 02 2014</t>
  </si>
  <si>
    <t>July 29 2014</t>
  </si>
  <si>
    <t>12-8</t>
  </si>
  <si>
    <t>8-3</t>
  </si>
  <si>
    <t>Aug. 08 2014</t>
  </si>
  <si>
    <t>12-2</t>
  </si>
  <si>
    <t>Aug. 15 2014</t>
  </si>
  <si>
    <t>9-3</t>
  </si>
  <si>
    <t>Aug. 10 2014</t>
  </si>
  <si>
    <t>10-2</t>
  </si>
  <si>
    <t>9-4</t>
  </si>
  <si>
    <t>9-5</t>
  </si>
  <si>
    <t>Aug.15 2014</t>
  </si>
  <si>
    <t>Aug.23 2014</t>
  </si>
  <si>
    <t>7-6</t>
  </si>
  <si>
    <t>10-5</t>
  </si>
  <si>
    <t>Aug.17 2014</t>
  </si>
  <si>
    <t>Fullerton</t>
  </si>
  <si>
    <t>11-5</t>
  </si>
  <si>
    <t>Aug. 24 2014</t>
  </si>
  <si>
    <t>17-1</t>
  </si>
  <si>
    <t>Aug. 25 2014</t>
  </si>
  <si>
    <t>11-6</t>
  </si>
  <si>
    <t>12-6</t>
  </si>
  <si>
    <t>Aug. 26 2014</t>
  </si>
  <si>
    <t>7-2</t>
  </si>
  <si>
    <t>Aug. 30 2014</t>
  </si>
  <si>
    <t>Aug. 28 2014</t>
  </si>
  <si>
    <t>Aug.30</t>
  </si>
  <si>
    <t>13-6</t>
  </si>
  <si>
    <t>Sept. 02 2014</t>
  </si>
  <si>
    <t>Sept. 03 2014</t>
  </si>
  <si>
    <t>Sept 07 2014</t>
  </si>
  <si>
    <t>15-4</t>
  </si>
  <si>
    <t>Sept 09 2014</t>
  </si>
  <si>
    <t>13-7</t>
  </si>
  <si>
    <t>Belmore Stingers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</si>
</sst>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11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65" fontId="11" fillId="5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8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8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72" t="s">
        <v>213</v>
      </c>
      <c r="C2" s="73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4" customHeight="1" x14ac:dyDescent="0.25">
      <c r="B3" s="74"/>
      <c r="C3" s="75"/>
      <c r="F3" s="32">
        <f>G3+H3+I3</f>
        <v>20</v>
      </c>
      <c r="G3" s="32">
        <f>+'Game 1'!C42+'Game 2'!C42+'Game 3'!C42+'Game 4'!C42+'Game 5'!C42+'Game 6'!C42+'Game 7'!C42+'Game 8'!C42+'Game 9'!C42+'Game 10'!C42+'Game 11'!C42+'Game 12'!C42+'Game 13'!C42+'Game 14'!C42+'Game 15'!C42+'Game 16'!C42+'Game 17'!C42+'Game 18'!C42+'Game 19'!C42+'Game 20'!C42</f>
        <v>13</v>
      </c>
      <c r="H3" s="32">
        <f>+'Game 1'!D42+'Game 2'!D42+'Game 3'!D42+'Game 4'!D42+'Game 5'!D42+'Game 6'!D42+'Game 7'!D42+'Game 8'!D42+'Game 9'!D42+'Game 10'!D42+'Game 11'!D42+'Game 12'!D42+'Game 13'!D42+'Game 14'!D42+'Game 15'!D42+'Game 16'!D42+'Game 17'!D42+'Game 18'!D42+'Game 19'!D42+'Game 20'!D42</f>
        <v>7</v>
      </c>
      <c r="I3" s="32">
        <f>+'Game 1'!E42+'Game 2'!E42+'Game 3'!E42+'Game 4'!E42+'Game 5'!E42+'Game 6'!E42+'Game 7'!E42+'Game 8'!E42+'Game 9'!E42+'Game 10'!E42+'Game 11'!E42+'Game 12'!E42+'Game 13'!E42+'Game 14'!E42+'Game 15'!E42+'Game 16'!E42+'Game 17'!E42+'Game 18'!E42+'Game 19'!E42+'Game 20'!E42</f>
        <v>0</v>
      </c>
      <c r="J3" s="33">
        <f>G3/F3</f>
        <v>0.65</v>
      </c>
      <c r="K3" s="32">
        <f>+'Game 1'!G42+'Game 2'!G42+'Game 3'!G42+'Game 4'!G42+'Game 5'!G42+'Game 6'!G42+'Game 7'!G42+'Game 8'!G42+'Game 9'!G42+'Game 10'!G42+'Game 11'!G42+'Game 12'!G42+'Game 13'!G42+'Game 14'!G42+'Game 15'!G42+'Game 16'!G42+'Game 17'!G42+'Game 18'!G42+'Game 19'!G42+'Game 20'!G42</f>
        <v>164</v>
      </c>
      <c r="L3" s="32">
        <f>+'Game 1'!H42+'Game 2'!H42+'Game 3'!H42+'Game 4'!H42+'Game 5'!H42+'Game 6'!H42+'Game 7'!H42+'Game 8'!H42+'Game 9'!H42+'Game 10'!H42+'Game 11'!H42+'Game 12'!H42+'Game 13'!H42+'Game 14'!H42+'Game 15'!H42+'Game 16'!H42+'Game 17'!H42+'Game 18'!H42+'Game 19'!H42+'Game 20'!H42</f>
        <v>131</v>
      </c>
      <c r="M3" s="36">
        <f>K3/F3</f>
        <v>8.1999999999999993</v>
      </c>
      <c r="N3" s="36">
        <f>L3/F3</f>
        <v>6.55</v>
      </c>
      <c r="O3" s="35">
        <f>H28/F28</f>
        <v>0.40901213171577122</v>
      </c>
      <c r="P3" s="37">
        <f>G35/E35*7</f>
        <v>6.5483870967741931</v>
      </c>
      <c r="T3">
        <v>20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67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76" t="s">
        <v>81</v>
      </c>
      <c r="AB6" s="77"/>
      <c r="AC6" s="77"/>
      <c r="AD6" s="77"/>
      <c r="AE6" s="78"/>
    </row>
    <row r="7" spans="1:31" ht="15.75" customHeight="1" x14ac:dyDescent="0.25">
      <c r="A7" s="12">
        <v>1</v>
      </c>
      <c r="B7" s="109"/>
      <c r="C7" s="110" t="s">
        <v>118</v>
      </c>
      <c r="D7" s="32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</f>
        <v>18</v>
      </c>
      <c r="E7" s="32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</f>
        <v>62</v>
      </c>
      <c r="F7" s="32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</f>
        <v>59</v>
      </c>
      <c r="G7" s="32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</f>
        <v>14</v>
      </c>
      <c r="H7" s="32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</f>
        <v>24</v>
      </c>
      <c r="I7" s="32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</f>
        <v>15</v>
      </c>
      <c r="J7" s="32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</f>
        <v>5</v>
      </c>
      <c r="K7" s="32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</f>
        <v>4</v>
      </c>
      <c r="L7" s="32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</f>
        <v>0</v>
      </c>
      <c r="M7" s="32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</f>
        <v>1</v>
      </c>
      <c r="N7" s="32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</f>
        <v>0</v>
      </c>
      <c r="O7" s="32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</f>
        <v>2</v>
      </c>
      <c r="P7" s="32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</f>
        <v>0</v>
      </c>
      <c r="Q7" s="32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</f>
        <v>2</v>
      </c>
      <c r="R7" s="32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</f>
        <v>0</v>
      </c>
      <c r="S7" s="32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</f>
        <v>11</v>
      </c>
      <c r="T7" s="32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</f>
        <v>0</v>
      </c>
      <c r="U7" s="32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</f>
        <v>9</v>
      </c>
      <c r="V7" s="32">
        <f t="shared" ref="V7:V24" si="0">I7+2*J7+3*K7+4*L7</f>
        <v>37</v>
      </c>
      <c r="W7" s="33">
        <f t="shared" ref="W7:W24" si="1">(I7+(2*J7)+(3*K7)+(4*L7))/F7</f>
        <v>0.6271186440677966</v>
      </c>
      <c r="X7" s="33">
        <f>(H7+M7+P7)/(F7+M7+P7+R7)</f>
        <v>0.41666666666666669</v>
      </c>
      <c r="Y7" s="33">
        <f t="shared" ref="Y7:Y24" si="2">H7/F7</f>
        <v>0.40677966101694918</v>
      </c>
      <c r="AA7" s="79"/>
      <c r="AB7" s="80"/>
      <c r="AC7" s="80"/>
      <c r="AD7" s="80"/>
      <c r="AE7" s="81"/>
    </row>
    <row r="8" spans="1:31" ht="15.75" customHeight="1" x14ac:dyDescent="0.3">
      <c r="A8" s="12">
        <v>2</v>
      </c>
      <c r="B8" s="109"/>
      <c r="C8" s="110" t="s">
        <v>119</v>
      </c>
      <c r="D8" s="32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</f>
        <v>15</v>
      </c>
      <c r="E8" s="32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</f>
        <v>51</v>
      </c>
      <c r="F8" s="32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</f>
        <v>44</v>
      </c>
      <c r="G8" s="32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</f>
        <v>18</v>
      </c>
      <c r="H8" s="32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</f>
        <v>20</v>
      </c>
      <c r="I8" s="32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</f>
        <v>17</v>
      </c>
      <c r="J8" s="32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</f>
        <v>0</v>
      </c>
      <c r="K8" s="32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</f>
        <v>2</v>
      </c>
      <c r="L8" s="32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</f>
        <v>1</v>
      </c>
      <c r="M8" s="32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</f>
        <v>5</v>
      </c>
      <c r="N8" s="32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</f>
        <v>0</v>
      </c>
      <c r="O8" s="32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</f>
        <v>1</v>
      </c>
      <c r="P8" s="32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</f>
        <v>0</v>
      </c>
      <c r="Q8" s="32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</f>
        <v>2</v>
      </c>
      <c r="R8" s="32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</f>
        <v>0</v>
      </c>
      <c r="S8" s="32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</f>
        <v>6</v>
      </c>
      <c r="T8" s="32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</f>
        <v>1</v>
      </c>
      <c r="U8" s="32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</f>
        <v>10</v>
      </c>
      <c r="V8" s="32">
        <f t="shared" si="0"/>
        <v>27</v>
      </c>
      <c r="W8" s="33">
        <f t="shared" si="1"/>
        <v>0.61363636363636365</v>
      </c>
      <c r="X8" s="33">
        <f t="shared" ref="X8:X24" si="3">(H8+M8+P8)/(F8+M8+P8+R8)</f>
        <v>0.51020408163265307</v>
      </c>
      <c r="Y8" s="33">
        <f t="shared" si="2"/>
        <v>0.45454545454545453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109"/>
      <c r="C9" s="110" t="s">
        <v>120</v>
      </c>
      <c r="D9" s="32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</f>
        <v>20</v>
      </c>
      <c r="E9" s="32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</f>
        <v>76</v>
      </c>
      <c r="F9" s="32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</f>
        <v>65</v>
      </c>
      <c r="G9" s="32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</f>
        <v>21</v>
      </c>
      <c r="H9" s="32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</f>
        <v>35</v>
      </c>
      <c r="I9" s="32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</f>
        <v>24</v>
      </c>
      <c r="J9" s="32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</f>
        <v>8</v>
      </c>
      <c r="K9" s="32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</f>
        <v>1</v>
      </c>
      <c r="L9" s="32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</f>
        <v>2</v>
      </c>
      <c r="M9" s="32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</f>
        <v>8</v>
      </c>
      <c r="N9" s="32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</f>
        <v>0</v>
      </c>
      <c r="O9" s="32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</f>
        <v>0</v>
      </c>
      <c r="P9" s="32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</f>
        <v>2</v>
      </c>
      <c r="Q9" s="32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</f>
        <v>0</v>
      </c>
      <c r="R9" s="32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</f>
        <v>1</v>
      </c>
      <c r="S9" s="32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</f>
        <v>8</v>
      </c>
      <c r="T9" s="32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</f>
        <v>0</v>
      </c>
      <c r="U9" s="32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</f>
        <v>27</v>
      </c>
      <c r="V9" s="32">
        <f t="shared" si="0"/>
        <v>51</v>
      </c>
      <c r="W9" s="33">
        <f t="shared" si="1"/>
        <v>0.7846153846153846</v>
      </c>
      <c r="X9" s="33">
        <f t="shared" si="3"/>
        <v>0.59210526315789469</v>
      </c>
      <c r="Y9" s="33">
        <f t="shared" si="2"/>
        <v>0.53846153846153844</v>
      </c>
      <c r="AA9" s="82" t="s">
        <v>38</v>
      </c>
      <c r="AB9" s="83"/>
      <c r="AC9" s="6"/>
      <c r="AD9" s="82" t="s">
        <v>39</v>
      </c>
      <c r="AE9" s="83"/>
    </row>
    <row r="10" spans="1:31" ht="15.6" x14ac:dyDescent="0.3">
      <c r="A10" s="12">
        <v>4</v>
      </c>
      <c r="B10" s="109"/>
      <c r="C10" s="110" t="s">
        <v>121</v>
      </c>
      <c r="D10" s="32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</f>
        <v>12</v>
      </c>
      <c r="E10" s="32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</f>
        <v>44</v>
      </c>
      <c r="F10" s="32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</f>
        <v>33</v>
      </c>
      <c r="G10" s="32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</f>
        <v>13</v>
      </c>
      <c r="H10" s="32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</f>
        <v>19</v>
      </c>
      <c r="I10" s="32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</f>
        <v>6</v>
      </c>
      <c r="J10" s="32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</f>
        <v>8</v>
      </c>
      <c r="K10" s="32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</f>
        <v>0</v>
      </c>
      <c r="L10" s="32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</f>
        <v>5</v>
      </c>
      <c r="M10" s="32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</f>
        <v>10</v>
      </c>
      <c r="N10" s="32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</f>
        <v>0</v>
      </c>
      <c r="O10" s="32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</f>
        <v>2</v>
      </c>
      <c r="P10" s="32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</f>
        <v>0</v>
      </c>
      <c r="Q10" s="32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</f>
        <v>0</v>
      </c>
      <c r="R10" s="32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</f>
        <v>1</v>
      </c>
      <c r="S10" s="32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</f>
        <v>2</v>
      </c>
      <c r="T10" s="32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</f>
        <v>2</v>
      </c>
      <c r="U10" s="32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</f>
        <v>23</v>
      </c>
      <c r="V10" s="32">
        <f t="shared" si="0"/>
        <v>42</v>
      </c>
      <c r="W10" s="33">
        <f t="shared" si="1"/>
        <v>1.2727272727272727</v>
      </c>
      <c r="X10" s="33">
        <f t="shared" si="3"/>
        <v>0.65909090909090906</v>
      </c>
      <c r="Y10" s="33">
        <f t="shared" si="2"/>
        <v>0.5757575757575758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109"/>
      <c r="C11" s="110" t="s">
        <v>122</v>
      </c>
      <c r="D11" s="32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</f>
        <v>13</v>
      </c>
      <c r="E11" s="32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</f>
        <v>48</v>
      </c>
      <c r="F11" s="32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</f>
        <v>43</v>
      </c>
      <c r="G11" s="32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</f>
        <v>9</v>
      </c>
      <c r="H11" s="32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</f>
        <v>16</v>
      </c>
      <c r="I11" s="32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</f>
        <v>9</v>
      </c>
      <c r="J11" s="32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</f>
        <v>1</v>
      </c>
      <c r="K11" s="32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</f>
        <v>2</v>
      </c>
      <c r="L11" s="32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</f>
        <v>4</v>
      </c>
      <c r="M11" s="32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</f>
        <v>3</v>
      </c>
      <c r="N11" s="32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</f>
        <v>1</v>
      </c>
      <c r="O11" s="32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</f>
        <v>0</v>
      </c>
      <c r="P11" s="32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</f>
        <v>0</v>
      </c>
      <c r="Q11" s="32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</f>
        <v>0</v>
      </c>
      <c r="R11" s="32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</f>
        <v>2</v>
      </c>
      <c r="S11" s="32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</f>
        <v>6</v>
      </c>
      <c r="T11" s="32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</f>
        <v>0</v>
      </c>
      <c r="U11" s="32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</f>
        <v>19</v>
      </c>
      <c r="V11" s="32">
        <f t="shared" si="0"/>
        <v>33</v>
      </c>
      <c r="W11" s="33">
        <f t="shared" si="1"/>
        <v>0.76744186046511631</v>
      </c>
      <c r="X11" s="33">
        <f t="shared" si="3"/>
        <v>0.39583333333333331</v>
      </c>
      <c r="Y11" s="33">
        <f t="shared" si="2"/>
        <v>0.37209302325581395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109"/>
      <c r="C12" s="110" t="s">
        <v>123</v>
      </c>
      <c r="D12" s="32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</f>
        <v>18</v>
      </c>
      <c r="E12" s="32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</f>
        <v>57</v>
      </c>
      <c r="F12" s="32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</f>
        <v>52</v>
      </c>
      <c r="G12" s="32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</f>
        <v>12</v>
      </c>
      <c r="H12" s="32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</f>
        <v>18</v>
      </c>
      <c r="I12" s="32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</f>
        <v>10</v>
      </c>
      <c r="J12" s="32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</f>
        <v>6</v>
      </c>
      <c r="K12" s="32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</f>
        <v>0</v>
      </c>
      <c r="L12" s="32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</f>
        <v>2</v>
      </c>
      <c r="M12" s="32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</f>
        <v>5</v>
      </c>
      <c r="N12" s="32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</f>
        <v>0</v>
      </c>
      <c r="O12" s="32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</f>
        <v>0</v>
      </c>
      <c r="P12" s="32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</f>
        <v>0</v>
      </c>
      <c r="Q12" s="32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</f>
        <v>0</v>
      </c>
      <c r="R12" s="32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</f>
        <v>0</v>
      </c>
      <c r="S12" s="32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</f>
        <v>21</v>
      </c>
      <c r="T12" s="32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</f>
        <v>1</v>
      </c>
      <c r="U12" s="32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</f>
        <v>12</v>
      </c>
      <c r="V12" s="32">
        <f t="shared" si="0"/>
        <v>30</v>
      </c>
      <c r="W12" s="33">
        <f t="shared" si="1"/>
        <v>0.57692307692307687</v>
      </c>
      <c r="X12" s="33">
        <f t="shared" si="3"/>
        <v>0.40350877192982454</v>
      </c>
      <c r="Y12" s="33">
        <f t="shared" si="2"/>
        <v>0.34615384615384615</v>
      </c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109"/>
      <c r="C13" s="110" t="s">
        <v>124</v>
      </c>
      <c r="D13" s="32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</f>
        <v>11</v>
      </c>
      <c r="E13" s="32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</f>
        <v>37</v>
      </c>
      <c r="F13" s="32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</f>
        <v>32</v>
      </c>
      <c r="G13" s="32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</f>
        <v>11</v>
      </c>
      <c r="H13" s="32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</f>
        <v>14</v>
      </c>
      <c r="I13" s="32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</f>
        <v>8</v>
      </c>
      <c r="J13" s="32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</f>
        <v>4</v>
      </c>
      <c r="K13" s="32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</f>
        <v>1</v>
      </c>
      <c r="L13" s="32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</f>
        <v>1</v>
      </c>
      <c r="M13" s="32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</f>
        <v>5</v>
      </c>
      <c r="N13" s="32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</f>
        <v>1</v>
      </c>
      <c r="O13" s="32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</f>
        <v>3</v>
      </c>
      <c r="P13" s="32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</f>
        <v>0</v>
      </c>
      <c r="Q13" s="32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</f>
        <v>0</v>
      </c>
      <c r="R13" s="32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</f>
        <v>0</v>
      </c>
      <c r="S13" s="32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</f>
        <v>4</v>
      </c>
      <c r="T13" s="32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</f>
        <v>0</v>
      </c>
      <c r="U13" s="32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</f>
        <v>11</v>
      </c>
      <c r="V13" s="32">
        <f t="shared" si="0"/>
        <v>23</v>
      </c>
      <c r="W13" s="33">
        <f t="shared" si="1"/>
        <v>0.71875</v>
      </c>
      <c r="X13" s="33">
        <f t="shared" si="3"/>
        <v>0.51351351351351349</v>
      </c>
      <c r="Y13" s="33">
        <f t="shared" si="2"/>
        <v>0.4375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109"/>
      <c r="C14" s="110" t="s">
        <v>125</v>
      </c>
      <c r="D14" s="32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</f>
        <v>16</v>
      </c>
      <c r="E14" s="32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</f>
        <v>39</v>
      </c>
      <c r="F14" s="32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</f>
        <v>32</v>
      </c>
      <c r="G14" s="32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</f>
        <v>6</v>
      </c>
      <c r="H14" s="32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</f>
        <v>6</v>
      </c>
      <c r="I14" s="32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</f>
        <v>6</v>
      </c>
      <c r="J14" s="32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</f>
        <v>0</v>
      </c>
      <c r="K14" s="32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</f>
        <v>0</v>
      </c>
      <c r="L14" s="32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</f>
        <v>0</v>
      </c>
      <c r="M14" s="32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</f>
        <v>1</v>
      </c>
      <c r="N14" s="32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</f>
        <v>0</v>
      </c>
      <c r="O14" s="32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</f>
        <v>0</v>
      </c>
      <c r="P14" s="32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</f>
        <v>5</v>
      </c>
      <c r="Q14" s="32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</f>
        <v>1</v>
      </c>
      <c r="R14" s="32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</f>
        <v>0</v>
      </c>
      <c r="S14" s="32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</f>
        <v>19</v>
      </c>
      <c r="T14" s="32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</f>
        <v>1</v>
      </c>
      <c r="U14" s="32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</f>
        <v>5</v>
      </c>
      <c r="V14" s="32">
        <f t="shared" si="0"/>
        <v>6</v>
      </c>
      <c r="W14" s="33">
        <f t="shared" si="1"/>
        <v>0.1875</v>
      </c>
      <c r="X14" s="33">
        <f t="shared" si="3"/>
        <v>0.31578947368421051</v>
      </c>
      <c r="Y14" s="33">
        <f t="shared" si="2"/>
        <v>0.1875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109"/>
      <c r="C15" s="110" t="s">
        <v>126</v>
      </c>
      <c r="D15" s="32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</f>
        <v>7</v>
      </c>
      <c r="E15" s="32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</f>
        <v>20</v>
      </c>
      <c r="F15" s="32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</f>
        <v>19</v>
      </c>
      <c r="G15" s="32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</f>
        <v>2</v>
      </c>
      <c r="H15" s="32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</f>
        <v>5</v>
      </c>
      <c r="I15" s="32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</f>
        <v>5</v>
      </c>
      <c r="J15" s="32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</f>
        <v>0</v>
      </c>
      <c r="K15" s="32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</f>
        <v>0</v>
      </c>
      <c r="L15" s="32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</f>
        <v>0</v>
      </c>
      <c r="M15" s="32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</f>
        <v>1</v>
      </c>
      <c r="N15" s="32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</f>
        <v>0</v>
      </c>
      <c r="O15" s="32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</f>
        <v>1</v>
      </c>
      <c r="P15" s="32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</f>
        <v>0</v>
      </c>
      <c r="Q15" s="32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</f>
        <v>0</v>
      </c>
      <c r="R15" s="32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</f>
        <v>0</v>
      </c>
      <c r="S15" s="32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</f>
        <v>5</v>
      </c>
      <c r="T15" s="32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</f>
        <v>0</v>
      </c>
      <c r="U15" s="32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</f>
        <v>2</v>
      </c>
      <c r="V15" s="32">
        <f t="shared" si="0"/>
        <v>5</v>
      </c>
      <c r="W15" s="33">
        <f t="shared" si="1"/>
        <v>0.26315789473684209</v>
      </c>
      <c r="X15" s="33">
        <f t="shared" si="3"/>
        <v>0.3</v>
      </c>
      <c r="Y15" s="33">
        <f t="shared" si="2"/>
        <v>0.26315789473684209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109"/>
      <c r="C16" s="110" t="s">
        <v>127</v>
      </c>
      <c r="D16" s="32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</f>
        <v>16</v>
      </c>
      <c r="E16" s="32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</f>
        <v>55</v>
      </c>
      <c r="F16" s="32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</f>
        <v>50</v>
      </c>
      <c r="G16" s="32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</f>
        <v>22</v>
      </c>
      <c r="H16" s="32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</f>
        <v>25</v>
      </c>
      <c r="I16" s="32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</f>
        <v>19</v>
      </c>
      <c r="J16" s="32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</f>
        <v>2</v>
      </c>
      <c r="K16" s="32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</f>
        <v>0</v>
      </c>
      <c r="L16" s="32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</f>
        <v>4</v>
      </c>
      <c r="M16" s="32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</f>
        <v>4</v>
      </c>
      <c r="N16" s="32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</f>
        <v>2</v>
      </c>
      <c r="O16" s="32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</f>
        <v>1</v>
      </c>
      <c r="P16" s="32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</f>
        <v>0</v>
      </c>
      <c r="Q16" s="32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</f>
        <v>0</v>
      </c>
      <c r="R16" s="32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</f>
        <v>1</v>
      </c>
      <c r="S16" s="32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</f>
        <v>7</v>
      </c>
      <c r="T16" s="32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</f>
        <v>4</v>
      </c>
      <c r="U16" s="32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</f>
        <v>14</v>
      </c>
      <c r="V16" s="32">
        <f t="shared" si="0"/>
        <v>39</v>
      </c>
      <c r="W16" s="33">
        <f t="shared" si="1"/>
        <v>0.78</v>
      </c>
      <c r="X16" s="33">
        <f t="shared" si="3"/>
        <v>0.52727272727272723</v>
      </c>
      <c r="Y16" s="33">
        <f t="shared" si="2"/>
        <v>0.5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109"/>
      <c r="C17" s="110" t="s">
        <v>128</v>
      </c>
      <c r="D17" s="32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</f>
        <v>7</v>
      </c>
      <c r="E17" s="32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</f>
        <v>15</v>
      </c>
      <c r="F17" s="32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</f>
        <v>12</v>
      </c>
      <c r="G17" s="32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</f>
        <v>3</v>
      </c>
      <c r="H17" s="32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</f>
        <v>2</v>
      </c>
      <c r="I17" s="32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</f>
        <v>1</v>
      </c>
      <c r="J17" s="32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</f>
        <v>0</v>
      </c>
      <c r="K17" s="32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</f>
        <v>0</v>
      </c>
      <c r="L17" s="32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</f>
        <v>1</v>
      </c>
      <c r="M17" s="32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</f>
        <v>3</v>
      </c>
      <c r="N17" s="32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</f>
        <v>0</v>
      </c>
      <c r="O17" s="32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</f>
        <v>0</v>
      </c>
      <c r="P17" s="32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</f>
        <v>0</v>
      </c>
      <c r="Q17" s="32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</f>
        <v>0</v>
      </c>
      <c r="R17" s="32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</f>
        <v>0</v>
      </c>
      <c r="S17" s="32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</f>
        <v>6</v>
      </c>
      <c r="T17" s="32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</f>
        <v>0</v>
      </c>
      <c r="U17" s="32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</f>
        <v>3</v>
      </c>
      <c r="V17" s="32">
        <f t="shared" si="0"/>
        <v>5</v>
      </c>
      <c r="W17" s="33">
        <f t="shared" si="1"/>
        <v>0.41666666666666669</v>
      </c>
      <c r="X17" s="33">
        <f t="shared" si="3"/>
        <v>0.33333333333333331</v>
      </c>
      <c r="Y17" s="33">
        <f t="shared" si="2"/>
        <v>0.16666666666666666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109"/>
      <c r="C18" s="110" t="s">
        <v>129</v>
      </c>
      <c r="D18" s="32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</f>
        <v>10</v>
      </c>
      <c r="E18" s="32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</f>
        <v>27</v>
      </c>
      <c r="F18" s="32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</f>
        <v>24</v>
      </c>
      <c r="G18" s="32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</f>
        <v>6</v>
      </c>
      <c r="H18" s="32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</f>
        <v>10</v>
      </c>
      <c r="I18" s="32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</f>
        <v>6</v>
      </c>
      <c r="J18" s="32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</f>
        <v>4</v>
      </c>
      <c r="K18" s="32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</f>
        <v>0</v>
      </c>
      <c r="L18" s="32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</f>
        <v>0</v>
      </c>
      <c r="M18" s="32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</f>
        <v>2</v>
      </c>
      <c r="N18" s="32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</f>
        <v>0</v>
      </c>
      <c r="O18" s="32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</f>
        <v>0</v>
      </c>
      <c r="P18" s="32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</f>
        <v>0</v>
      </c>
      <c r="Q18" s="32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</f>
        <v>1</v>
      </c>
      <c r="R18" s="32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</f>
        <v>0</v>
      </c>
      <c r="S18" s="32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</f>
        <v>8</v>
      </c>
      <c r="T18" s="32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</f>
        <v>2</v>
      </c>
      <c r="U18" s="32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</f>
        <v>6</v>
      </c>
      <c r="V18" s="32">
        <f t="shared" si="0"/>
        <v>14</v>
      </c>
      <c r="W18" s="33">
        <f t="shared" si="1"/>
        <v>0.58333333333333337</v>
      </c>
      <c r="X18" s="33">
        <f t="shared" si="3"/>
        <v>0.46153846153846156</v>
      </c>
      <c r="Y18" s="33">
        <f t="shared" si="2"/>
        <v>0.41666666666666669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109"/>
      <c r="C19" s="110" t="s">
        <v>130</v>
      </c>
      <c r="D19" s="32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</f>
        <v>12</v>
      </c>
      <c r="E19" s="32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</f>
        <v>36</v>
      </c>
      <c r="F19" s="32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</f>
        <v>32</v>
      </c>
      <c r="G19" s="32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</f>
        <v>8</v>
      </c>
      <c r="H19" s="32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</f>
        <v>10</v>
      </c>
      <c r="I19" s="32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</f>
        <v>8</v>
      </c>
      <c r="J19" s="32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</f>
        <v>2</v>
      </c>
      <c r="K19" s="32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</f>
        <v>0</v>
      </c>
      <c r="L19" s="32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</f>
        <v>0</v>
      </c>
      <c r="M19" s="32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</f>
        <v>4</v>
      </c>
      <c r="N19" s="32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</f>
        <v>1</v>
      </c>
      <c r="O19" s="32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</f>
        <v>0</v>
      </c>
      <c r="P19" s="32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</f>
        <v>0</v>
      </c>
      <c r="Q19" s="32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</f>
        <v>0</v>
      </c>
      <c r="R19" s="32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</f>
        <v>0</v>
      </c>
      <c r="S19" s="32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</f>
        <v>8</v>
      </c>
      <c r="T19" s="32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</f>
        <v>0</v>
      </c>
      <c r="U19" s="32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</f>
        <v>5</v>
      </c>
      <c r="V19" s="32">
        <f t="shared" si="0"/>
        <v>12</v>
      </c>
      <c r="W19" s="33">
        <f t="shared" si="1"/>
        <v>0.375</v>
      </c>
      <c r="X19" s="33">
        <f t="shared" si="3"/>
        <v>0.3888888888888889</v>
      </c>
      <c r="Y19" s="33">
        <f t="shared" si="2"/>
        <v>0.3125</v>
      </c>
      <c r="AA19" s="18" t="s">
        <v>21</v>
      </c>
      <c r="AB19" s="7" t="s">
        <v>57</v>
      </c>
      <c r="AC19" s="2"/>
      <c r="AD19" s="17" t="s">
        <v>116</v>
      </c>
      <c r="AE19" s="7" t="s">
        <v>117</v>
      </c>
    </row>
    <row r="20" spans="1:37" ht="15.6" x14ac:dyDescent="0.3">
      <c r="A20" s="12">
        <v>14</v>
      </c>
      <c r="B20" s="109"/>
      <c r="C20" s="110" t="s">
        <v>144</v>
      </c>
      <c r="D20" s="32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</f>
        <v>12</v>
      </c>
      <c r="E20" s="32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</f>
        <v>30</v>
      </c>
      <c r="F20" s="32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</f>
        <v>27</v>
      </c>
      <c r="G20" s="32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</f>
        <v>6</v>
      </c>
      <c r="H20" s="32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</f>
        <v>11</v>
      </c>
      <c r="I20" s="32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</f>
        <v>9</v>
      </c>
      <c r="J20" s="32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</f>
        <v>2</v>
      </c>
      <c r="K20" s="32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</f>
        <v>0</v>
      </c>
      <c r="L20" s="32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</f>
        <v>0</v>
      </c>
      <c r="M20" s="32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</f>
        <v>1</v>
      </c>
      <c r="N20" s="32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</f>
        <v>2</v>
      </c>
      <c r="O20" s="32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</f>
        <v>0</v>
      </c>
      <c r="P20" s="32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</f>
        <v>1</v>
      </c>
      <c r="Q20" s="32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</f>
        <v>1</v>
      </c>
      <c r="R20" s="32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</f>
        <v>0</v>
      </c>
      <c r="S20" s="32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</f>
        <v>7</v>
      </c>
      <c r="T20" s="32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</f>
        <v>0</v>
      </c>
      <c r="U20" s="32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</f>
        <v>6</v>
      </c>
      <c r="V20" s="32">
        <f t="shared" si="0"/>
        <v>13</v>
      </c>
      <c r="W20" s="33">
        <f t="shared" si="1"/>
        <v>0.48148148148148145</v>
      </c>
      <c r="X20" s="33">
        <f t="shared" si="3"/>
        <v>0.44827586206896552</v>
      </c>
      <c r="Y20" s="33">
        <f t="shared" si="2"/>
        <v>0.40740740740740738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109"/>
      <c r="C21" s="110" t="s">
        <v>131</v>
      </c>
      <c r="D21" s="32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</f>
        <v>7</v>
      </c>
      <c r="E21" s="32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</f>
        <v>10</v>
      </c>
      <c r="F21" s="32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</f>
        <v>9</v>
      </c>
      <c r="G21" s="32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</f>
        <v>2</v>
      </c>
      <c r="H21" s="32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</f>
        <v>4</v>
      </c>
      <c r="I21" s="32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</f>
        <v>4</v>
      </c>
      <c r="J21" s="32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</f>
        <v>0</v>
      </c>
      <c r="K21" s="32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</f>
        <v>0</v>
      </c>
      <c r="L21" s="32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</f>
        <v>0</v>
      </c>
      <c r="M21" s="32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</f>
        <v>1</v>
      </c>
      <c r="N21" s="32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</f>
        <v>0</v>
      </c>
      <c r="O21" s="32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</f>
        <v>0</v>
      </c>
      <c r="P21" s="32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</f>
        <v>0</v>
      </c>
      <c r="Q21" s="32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</f>
        <v>0</v>
      </c>
      <c r="R21" s="32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</f>
        <v>0</v>
      </c>
      <c r="S21" s="32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</f>
        <v>3</v>
      </c>
      <c r="T21" s="32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</f>
        <v>0</v>
      </c>
      <c r="U21" s="32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</f>
        <v>3</v>
      </c>
      <c r="V21" s="53">
        <f t="shared" si="0"/>
        <v>4</v>
      </c>
      <c r="W21" s="33">
        <f t="shared" si="1"/>
        <v>0.44444444444444442</v>
      </c>
      <c r="X21" s="33">
        <f t="shared" si="3"/>
        <v>0.5</v>
      </c>
      <c r="Y21" s="33">
        <f t="shared" si="2"/>
        <v>0.44444444444444442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109"/>
      <c r="C22" s="110" t="s">
        <v>132</v>
      </c>
      <c r="D22" s="32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</f>
        <v>9</v>
      </c>
      <c r="E22" s="32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</f>
        <v>23</v>
      </c>
      <c r="F22" s="32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</f>
        <v>20</v>
      </c>
      <c r="G22" s="32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</f>
        <v>3</v>
      </c>
      <c r="H22" s="32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</f>
        <v>9</v>
      </c>
      <c r="I22" s="32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</f>
        <v>9</v>
      </c>
      <c r="J22" s="32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</f>
        <v>0</v>
      </c>
      <c r="K22" s="32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</f>
        <v>0</v>
      </c>
      <c r="L22" s="32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</f>
        <v>0</v>
      </c>
      <c r="M22" s="32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</f>
        <v>2</v>
      </c>
      <c r="N22" s="32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</f>
        <v>0</v>
      </c>
      <c r="O22" s="32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</f>
        <v>0</v>
      </c>
      <c r="P22" s="32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</f>
        <v>0</v>
      </c>
      <c r="Q22" s="32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</f>
        <v>1</v>
      </c>
      <c r="R22" s="32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</f>
        <v>0</v>
      </c>
      <c r="S22" s="32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</f>
        <v>9</v>
      </c>
      <c r="T22" s="32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</f>
        <v>0</v>
      </c>
      <c r="U22" s="32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</f>
        <v>5</v>
      </c>
      <c r="V22" s="32">
        <f t="shared" si="0"/>
        <v>9</v>
      </c>
      <c r="W22" s="33">
        <f t="shared" si="1"/>
        <v>0.45</v>
      </c>
      <c r="X22" s="33">
        <f t="shared" si="3"/>
        <v>0.5</v>
      </c>
      <c r="Y22" s="33">
        <f t="shared" si="2"/>
        <v>0.45</v>
      </c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>
        <v>17</v>
      </c>
      <c r="B23" s="109"/>
      <c r="C23" s="110" t="s">
        <v>133</v>
      </c>
      <c r="D23" s="32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</f>
        <v>1</v>
      </c>
      <c r="E23" s="32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</f>
        <v>2</v>
      </c>
      <c r="F23" s="32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</f>
        <v>2</v>
      </c>
      <c r="G23" s="32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</f>
        <v>0</v>
      </c>
      <c r="H23" s="32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</f>
        <v>1</v>
      </c>
      <c r="I23" s="32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</f>
        <v>1</v>
      </c>
      <c r="J23" s="32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</f>
        <v>0</v>
      </c>
      <c r="K23" s="32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</f>
        <v>0</v>
      </c>
      <c r="L23" s="32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</f>
        <v>0</v>
      </c>
      <c r="M23" s="32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</f>
        <v>0</v>
      </c>
      <c r="N23" s="32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</f>
        <v>0</v>
      </c>
      <c r="O23" s="32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</f>
        <v>0</v>
      </c>
      <c r="P23" s="32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</f>
        <v>0</v>
      </c>
      <c r="Q23" s="32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</f>
        <v>0</v>
      </c>
      <c r="R23" s="32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</f>
        <v>0</v>
      </c>
      <c r="S23" s="32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</f>
        <v>1</v>
      </c>
      <c r="T23" s="32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</f>
        <v>0</v>
      </c>
      <c r="U23" s="32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</f>
        <v>0</v>
      </c>
      <c r="V23" s="32">
        <f t="shared" si="0"/>
        <v>1</v>
      </c>
      <c r="W23" s="33">
        <f t="shared" si="1"/>
        <v>0.5</v>
      </c>
      <c r="X23" s="33">
        <f t="shared" si="3"/>
        <v>0.5</v>
      </c>
      <c r="Y23" s="33">
        <f t="shared" si="2"/>
        <v>0.5</v>
      </c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>
        <v>18</v>
      </c>
      <c r="B24" s="109"/>
      <c r="C24" s="110" t="s">
        <v>146</v>
      </c>
      <c r="D24" s="32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</f>
        <v>9</v>
      </c>
      <c r="E24" s="32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</f>
        <v>26</v>
      </c>
      <c r="F24" s="32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</f>
        <v>22</v>
      </c>
      <c r="G24" s="32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</f>
        <v>6</v>
      </c>
      <c r="H24" s="32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</f>
        <v>7</v>
      </c>
      <c r="I24" s="32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</f>
        <v>5</v>
      </c>
      <c r="J24" s="32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</f>
        <v>1</v>
      </c>
      <c r="K24" s="32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</f>
        <v>1</v>
      </c>
      <c r="L24" s="32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</f>
        <v>0</v>
      </c>
      <c r="M24" s="32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</f>
        <v>3</v>
      </c>
      <c r="N24" s="32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</f>
        <v>0</v>
      </c>
      <c r="O24" s="32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</f>
        <v>0</v>
      </c>
      <c r="P24" s="32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</f>
        <v>0</v>
      </c>
      <c r="Q24" s="32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</f>
        <v>0</v>
      </c>
      <c r="R24" s="32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</f>
        <v>1</v>
      </c>
      <c r="S24" s="32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</f>
        <v>8</v>
      </c>
      <c r="T24" s="32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</f>
        <v>0</v>
      </c>
      <c r="U24" s="32">
        <f>+'Game 1'!U30+'Game 2'!U30+'Game 3'!U30+'Game 4'!U30+'Game 5'!U30+'Game 6'!U30+'Game 7'!U30+'Game 8'!U30+'Game 9'!U30+'Game 10'!U30+'Game 11'!U30+'Game 12'!U30+'Game 13'!U30+'Game 14'!U30+'Game 15'!U30+'Game 16'!U30+'Game 17'!U30+'Game 18'!U30+'Game 19'!U30+'Game 20'!U30</f>
        <v>4</v>
      </c>
      <c r="V24" s="32">
        <f t="shared" si="0"/>
        <v>10</v>
      </c>
      <c r="W24" s="33">
        <f t="shared" si="1"/>
        <v>0.45454545454545453</v>
      </c>
      <c r="X24" s="33">
        <f t="shared" si="3"/>
        <v>0.38461538461538464</v>
      </c>
      <c r="Y24" s="33">
        <f t="shared" si="2"/>
        <v>0.31818181818181818</v>
      </c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/>
      <c r="B25" s="50"/>
      <c r="C25" s="5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3"/>
      <c r="Y25" s="33"/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/>
      <c r="B26" s="50"/>
      <c r="C26" s="5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3"/>
      <c r="Y26" s="33"/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60"/>
      <c r="AD27" s="65"/>
      <c r="AE27" s="60"/>
    </row>
    <row r="28" spans="1:37" ht="15.6" x14ac:dyDescent="0.3">
      <c r="A28" s="12"/>
      <c r="B28" s="39"/>
      <c r="C28" s="42" t="s">
        <v>96</v>
      </c>
      <c r="D28" s="40"/>
      <c r="E28" s="40">
        <f t="shared" ref="E28:V28" si="4">SUM(E7:E27)</f>
        <v>658</v>
      </c>
      <c r="F28" s="40">
        <f t="shared" si="4"/>
        <v>577</v>
      </c>
      <c r="G28" s="40">
        <f t="shared" si="4"/>
        <v>162</v>
      </c>
      <c r="H28" s="40">
        <f t="shared" si="4"/>
        <v>236</v>
      </c>
      <c r="I28" s="40">
        <f t="shared" si="4"/>
        <v>162</v>
      </c>
      <c r="J28" s="40">
        <f t="shared" si="4"/>
        <v>43</v>
      </c>
      <c r="K28" s="40">
        <f t="shared" si="4"/>
        <v>11</v>
      </c>
      <c r="L28" s="40">
        <f t="shared" si="4"/>
        <v>20</v>
      </c>
      <c r="M28" s="40">
        <f t="shared" si="4"/>
        <v>59</v>
      </c>
      <c r="N28" s="40">
        <f t="shared" si="4"/>
        <v>7</v>
      </c>
      <c r="O28" s="40">
        <f t="shared" si="4"/>
        <v>10</v>
      </c>
      <c r="P28" s="40">
        <f t="shared" si="4"/>
        <v>8</v>
      </c>
      <c r="Q28" s="40">
        <f t="shared" si="4"/>
        <v>8</v>
      </c>
      <c r="R28" s="40">
        <f>SUM(R7:R27)</f>
        <v>6</v>
      </c>
      <c r="S28" s="40">
        <f t="shared" si="4"/>
        <v>139</v>
      </c>
      <c r="T28" s="40">
        <f t="shared" si="4"/>
        <v>11</v>
      </c>
      <c r="U28" s="40">
        <f t="shared" si="4"/>
        <v>164</v>
      </c>
      <c r="V28" s="40">
        <f t="shared" si="4"/>
        <v>361</v>
      </c>
      <c r="W28" s="41">
        <f>(I28+(2*J28)+(3*K28)+(4*L28))/F28</f>
        <v>0.6256499133448874</v>
      </c>
      <c r="X28" s="41">
        <f>(H28+M28+P28)/(F28+M28+P28+R28)</f>
        <v>0.46615384615384614</v>
      </c>
      <c r="Y28" s="41">
        <f>H28/F28</f>
        <v>0.40901213171577122</v>
      </c>
      <c r="AA28" s="18" t="s">
        <v>75</v>
      </c>
      <c r="AB28" s="7" t="s">
        <v>76</v>
      </c>
      <c r="AC28" s="60"/>
      <c r="AD28" s="65"/>
      <c r="AE28" s="60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64"/>
      <c r="AA29" s="18" t="s">
        <v>77</v>
      </c>
      <c r="AB29" s="7" t="s">
        <v>78</v>
      </c>
      <c r="AC29" s="66"/>
      <c r="AD29" s="66"/>
      <c r="AE29" s="66"/>
    </row>
    <row r="30" spans="1:37" ht="13.8" x14ac:dyDescent="0.25">
      <c r="A30" s="12"/>
      <c r="B30" s="17" t="s">
        <v>11</v>
      </c>
      <c r="C30" s="17" t="s">
        <v>29</v>
      </c>
      <c r="D30" s="17" t="s">
        <v>80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116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109"/>
      <c r="C31" s="110" t="s">
        <v>120</v>
      </c>
      <c r="D31" s="32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</f>
        <v>15</v>
      </c>
      <c r="E31" s="36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</f>
        <v>80.033333333333331</v>
      </c>
      <c r="F31" s="32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</f>
        <v>75</v>
      </c>
      <c r="G31" s="32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</f>
        <v>63</v>
      </c>
      <c r="H31" s="32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</f>
        <v>386</v>
      </c>
      <c r="I31" s="32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</f>
        <v>116</v>
      </c>
      <c r="J31" s="32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</f>
        <v>16</v>
      </c>
      <c r="K31" s="32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</f>
        <v>20</v>
      </c>
      <c r="L31" s="32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</f>
        <v>6</v>
      </c>
      <c r="M31" s="32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</f>
        <v>4</v>
      </c>
      <c r="N31" s="32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</f>
        <v>58</v>
      </c>
      <c r="O31" s="32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</f>
        <v>7</v>
      </c>
      <c r="P31" s="32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</f>
        <v>3</v>
      </c>
      <c r="Q31" s="32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</f>
        <v>10</v>
      </c>
      <c r="R31" s="32">
        <f>+'Game 1'!S35+'Game 2'!S35+'Game 3'!S35+'Game 4'!S35+'Game 5'!S35+'Game 6'!S35+'Game 7'!S35+'Game 8'!S35+'Game 9'!S35+'Game 10'!S35+'Game 11'!S35+'Game 12'!S35+'Game 13'!S35+'Game 14'!S35+'Game 15'!S35+'Game 16'!S35+'Game 17'!S35+'Game 18'!S35+'Game 19'!S35+'Game 20'!S35</f>
        <v>0</v>
      </c>
      <c r="S31" s="33">
        <f t="shared" ref="S31:S35" si="5">I31/(H31-K31-L31-M31)</f>
        <v>0.3258426966292135</v>
      </c>
      <c r="T31" s="38">
        <f t="shared" ref="T31:T35" si="6">G31/E31*7</f>
        <v>5.5102040816326534</v>
      </c>
      <c r="U31" s="30"/>
    </row>
    <row r="32" spans="1:37" ht="15.75" customHeight="1" x14ac:dyDescent="0.25">
      <c r="A32" s="12">
        <v>2</v>
      </c>
      <c r="B32" s="109"/>
      <c r="C32" s="110" t="s">
        <v>144</v>
      </c>
      <c r="D32" s="32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</f>
        <v>6</v>
      </c>
      <c r="E32" s="36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</f>
        <v>24</v>
      </c>
      <c r="F32" s="32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</f>
        <v>37</v>
      </c>
      <c r="G32" s="32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</f>
        <v>30</v>
      </c>
      <c r="H32" s="32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</f>
        <v>133</v>
      </c>
      <c r="I32" s="32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</f>
        <v>38</v>
      </c>
      <c r="J32" s="32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</f>
        <v>4</v>
      </c>
      <c r="K32" s="32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</f>
        <v>20</v>
      </c>
      <c r="L32" s="32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</f>
        <v>2</v>
      </c>
      <c r="M32" s="32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</f>
        <v>0</v>
      </c>
      <c r="N32" s="32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</f>
        <v>13</v>
      </c>
      <c r="O32" s="32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</f>
        <v>3</v>
      </c>
      <c r="P32" s="32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</f>
        <v>3</v>
      </c>
      <c r="Q32" s="32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</f>
        <v>2</v>
      </c>
      <c r="R32" s="32">
        <f>+'Game 1'!S36+'Game 2'!S36+'Game 3'!S36+'Game 4'!S36+'Game 5'!S36+'Game 6'!S36+'Game 7'!S36+'Game 8'!S36+'Game 9'!S36+'Game 10'!S36+'Game 11'!S36+'Game 12'!S36+'Game 13'!S36+'Game 14'!S36+'Game 15'!S36+'Game 16'!S36+'Game 17'!S36+'Game 18'!S36+'Game 19'!S36+'Game 20'!S36</f>
        <v>0</v>
      </c>
      <c r="S32" s="33">
        <f t="shared" si="5"/>
        <v>0.34234234234234234</v>
      </c>
      <c r="T32" s="38">
        <f t="shared" si="6"/>
        <v>8.75</v>
      </c>
      <c r="U32" s="30"/>
      <c r="AA32" s="16"/>
      <c r="AB32" s="90" t="s">
        <v>82</v>
      </c>
      <c r="AC32" s="91"/>
      <c r="AD32" s="91"/>
      <c r="AE32" s="91"/>
      <c r="AF32" s="92"/>
      <c r="AG32" s="62"/>
      <c r="AH32" s="62"/>
      <c r="AI32" s="62"/>
      <c r="AJ32" s="62"/>
      <c r="AK32" s="62"/>
    </row>
    <row r="33" spans="1:37" ht="15.75" customHeight="1" x14ac:dyDescent="0.25">
      <c r="A33" s="12">
        <v>3</v>
      </c>
      <c r="B33" s="109"/>
      <c r="C33" s="110" t="s">
        <v>145</v>
      </c>
      <c r="D33" s="32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</f>
        <v>5</v>
      </c>
      <c r="E33" s="36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</f>
        <v>19.966666666666669</v>
      </c>
      <c r="F33" s="32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</f>
        <v>26</v>
      </c>
      <c r="G33" s="32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</f>
        <v>23</v>
      </c>
      <c r="H33" s="32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</f>
        <v>106</v>
      </c>
      <c r="I33" s="32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</f>
        <v>21</v>
      </c>
      <c r="J33" s="32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</f>
        <v>3</v>
      </c>
      <c r="K33" s="32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</f>
        <v>24</v>
      </c>
      <c r="L33" s="32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</f>
        <v>0</v>
      </c>
      <c r="M33" s="32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</f>
        <v>0</v>
      </c>
      <c r="N33" s="32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</f>
        <v>23</v>
      </c>
      <c r="O33" s="32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</f>
        <v>3</v>
      </c>
      <c r="P33" s="32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</f>
        <v>1</v>
      </c>
      <c r="Q33" s="32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</f>
        <v>2</v>
      </c>
      <c r="R33" s="32">
        <f>+'Game 1'!S38+'Game 2'!S38+'Game 3'!S38+'Game 4'!S38+'Game 5'!S38+'Game 6'!S38+'Game 7'!S38+'Game 8'!S38+'Game 9'!S38+'Game 10'!S38+'Game 11'!S38+'Game 12'!S38+'Game 13'!S38+'Game 14'!S38+'Game 15'!S38+'Game 16'!S38+'Game 17'!S38+'Game 18'!S38+'Game 19'!S38+'Game 20'!S38</f>
        <v>0</v>
      </c>
      <c r="S33" s="33">
        <f t="shared" si="5"/>
        <v>0.25609756097560976</v>
      </c>
      <c r="T33" s="38">
        <f t="shared" si="6"/>
        <v>8.063439065108513</v>
      </c>
      <c r="U33" s="30"/>
      <c r="AA33" s="16"/>
      <c r="AB33" s="62"/>
      <c r="AC33" s="62"/>
      <c r="AD33" s="62"/>
      <c r="AE33" s="62"/>
      <c r="AF33" s="62"/>
      <c r="AG33" s="62"/>
      <c r="AH33" s="62"/>
      <c r="AI33" s="62"/>
      <c r="AJ33" s="62"/>
      <c r="AK33" s="62"/>
    </row>
    <row r="34" spans="1:37" ht="15.75" customHeight="1" x14ac:dyDescent="0.25">
      <c r="A34" s="12"/>
      <c r="B34" s="50"/>
      <c r="C34" s="51"/>
      <c r="D34" s="32"/>
      <c r="E34" s="36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  <c r="T34" s="38"/>
      <c r="U34" s="30"/>
      <c r="AA34" s="16" t="s">
        <v>83</v>
      </c>
      <c r="AB34" s="93" t="s">
        <v>98</v>
      </c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37" ht="15.6" x14ac:dyDescent="0.25">
      <c r="B35" s="43"/>
      <c r="C35" s="42" t="s">
        <v>96</v>
      </c>
      <c r="D35" s="44"/>
      <c r="E35" s="52">
        <f>SUM(E31:E34)</f>
        <v>124</v>
      </c>
      <c r="F35" s="54">
        <f>SUM(F31:F34)</f>
        <v>138</v>
      </c>
      <c r="G35" s="54">
        <f t="shared" ref="G35:R35" si="7">SUM(G31:G34)</f>
        <v>116</v>
      </c>
      <c r="H35" s="54">
        <f t="shared" si="7"/>
        <v>625</v>
      </c>
      <c r="I35" s="54">
        <f t="shared" si="7"/>
        <v>175</v>
      </c>
      <c r="J35" s="54">
        <f t="shared" si="7"/>
        <v>23</v>
      </c>
      <c r="K35" s="54">
        <f t="shared" si="7"/>
        <v>64</v>
      </c>
      <c r="L35" s="54">
        <f t="shared" si="7"/>
        <v>8</v>
      </c>
      <c r="M35" s="54">
        <f t="shared" si="7"/>
        <v>4</v>
      </c>
      <c r="N35" s="54">
        <f t="shared" si="7"/>
        <v>94</v>
      </c>
      <c r="O35" s="54">
        <f t="shared" si="7"/>
        <v>13</v>
      </c>
      <c r="P35" s="54">
        <f t="shared" si="7"/>
        <v>7</v>
      </c>
      <c r="Q35" s="54">
        <f t="shared" si="7"/>
        <v>14</v>
      </c>
      <c r="R35" s="54">
        <f t="shared" si="7"/>
        <v>0</v>
      </c>
      <c r="S35" s="41">
        <f t="shared" si="5"/>
        <v>0.31876138433515483</v>
      </c>
      <c r="T35" s="46">
        <f t="shared" si="6"/>
        <v>6.5483870967741931</v>
      </c>
      <c r="AA35" s="16"/>
      <c r="AB35" s="84" t="s">
        <v>99</v>
      </c>
      <c r="AC35" s="85"/>
      <c r="AD35" s="85"/>
      <c r="AE35" s="85"/>
      <c r="AF35" s="85"/>
      <c r="AG35" s="85"/>
      <c r="AH35" s="85"/>
      <c r="AI35" s="85"/>
      <c r="AJ35" s="85"/>
      <c r="AK35" s="86"/>
    </row>
    <row r="36" spans="1:37" ht="15.6" x14ac:dyDescent="0.25">
      <c r="AA36" s="16"/>
      <c r="AB36" s="88"/>
      <c r="AC36" s="88"/>
      <c r="AD36" s="88"/>
      <c r="AE36" s="88"/>
      <c r="AF36" s="88"/>
      <c r="AG36" s="88"/>
      <c r="AH36" s="88"/>
      <c r="AI36" s="88"/>
      <c r="AJ36" s="88"/>
      <c r="AK36" s="88"/>
    </row>
    <row r="37" spans="1:37" ht="15.6" x14ac:dyDescent="0.25">
      <c r="AA37" s="16" t="s">
        <v>84</v>
      </c>
      <c r="AB37" s="93" t="s">
        <v>108</v>
      </c>
      <c r="AC37" s="94"/>
      <c r="AD37" s="94"/>
      <c r="AE37" s="94"/>
      <c r="AF37" s="94"/>
      <c r="AG37" s="94"/>
      <c r="AH37" s="94"/>
      <c r="AI37" s="94"/>
      <c r="AJ37" s="94"/>
      <c r="AK37" s="95"/>
    </row>
    <row r="38" spans="1:37" ht="15.6" x14ac:dyDescent="0.25">
      <c r="AA38" s="16"/>
      <c r="AB38" s="84" t="s">
        <v>101</v>
      </c>
      <c r="AC38" s="85"/>
      <c r="AD38" s="85"/>
      <c r="AE38" s="85"/>
      <c r="AF38" s="85"/>
      <c r="AG38" s="85"/>
      <c r="AH38" s="85"/>
      <c r="AI38" s="85"/>
      <c r="AJ38" s="85"/>
      <c r="AK38" s="86"/>
    </row>
    <row r="39" spans="1:37" ht="15.6" x14ac:dyDescent="0.25">
      <c r="AA39" s="16"/>
      <c r="AB39" s="62"/>
      <c r="AC39" s="62"/>
      <c r="AD39" s="62"/>
      <c r="AE39" s="62"/>
      <c r="AF39" s="62"/>
      <c r="AG39" s="62"/>
      <c r="AH39" s="62"/>
      <c r="AI39" s="62"/>
      <c r="AJ39" s="62"/>
      <c r="AK39" s="62"/>
    </row>
    <row r="40" spans="1:37" ht="15.6" x14ac:dyDescent="0.25">
      <c r="AA40" s="16" t="s">
        <v>85</v>
      </c>
      <c r="AB40" s="93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37" ht="15.6" x14ac:dyDescent="0.25">
      <c r="AA41" s="16"/>
      <c r="AB41" s="96" t="s">
        <v>102</v>
      </c>
      <c r="AC41" s="97"/>
      <c r="AD41" s="97"/>
      <c r="AE41" s="97"/>
      <c r="AF41" s="97"/>
      <c r="AG41" s="97"/>
      <c r="AH41" s="97"/>
      <c r="AI41" s="97"/>
      <c r="AJ41" s="97"/>
      <c r="AK41" s="98"/>
    </row>
    <row r="42" spans="1:37" ht="15.6" x14ac:dyDescent="0.25">
      <c r="AA42" s="16"/>
      <c r="AB42" s="84" t="s">
        <v>100</v>
      </c>
      <c r="AC42" s="85"/>
      <c r="AD42" s="85"/>
      <c r="AE42" s="85"/>
      <c r="AF42" s="85"/>
      <c r="AG42" s="85"/>
      <c r="AH42" s="85"/>
      <c r="AI42" s="85"/>
      <c r="AJ42" s="85"/>
      <c r="AK42" s="86"/>
    </row>
    <row r="43" spans="1:37" ht="15.6" x14ac:dyDescent="0.25">
      <c r="AA43" s="16"/>
      <c r="AB43" s="62"/>
      <c r="AC43" s="62"/>
      <c r="AD43" s="62"/>
      <c r="AE43" s="62"/>
      <c r="AF43" s="62"/>
      <c r="AG43" s="62"/>
      <c r="AH43" s="62"/>
      <c r="AI43" s="62"/>
      <c r="AJ43" s="62"/>
      <c r="AK43" s="62"/>
    </row>
    <row r="44" spans="1:37" ht="15.6" x14ac:dyDescent="0.25">
      <c r="AA44" s="16" t="s">
        <v>87</v>
      </c>
      <c r="AB44" s="93" t="s">
        <v>86</v>
      </c>
      <c r="AC44" s="94"/>
      <c r="AD44" s="94"/>
      <c r="AE44" s="94"/>
      <c r="AF44" s="94"/>
      <c r="AG44" s="94"/>
      <c r="AH44" s="94"/>
      <c r="AI44" s="94"/>
      <c r="AJ44" s="94"/>
      <c r="AK44" s="95"/>
    </row>
    <row r="45" spans="1:37" ht="15.6" x14ac:dyDescent="0.25">
      <c r="AA45" s="16"/>
      <c r="AB45" s="96" t="s">
        <v>109</v>
      </c>
      <c r="AC45" s="97"/>
      <c r="AD45" s="97"/>
      <c r="AE45" s="97"/>
      <c r="AF45" s="97"/>
      <c r="AG45" s="97"/>
      <c r="AH45" s="97"/>
      <c r="AI45" s="97"/>
      <c r="AJ45" s="97"/>
      <c r="AK45" s="98"/>
    </row>
    <row r="46" spans="1:37" ht="15.6" x14ac:dyDescent="0.25">
      <c r="AA46" s="16"/>
      <c r="AB46" s="84" t="s">
        <v>110</v>
      </c>
      <c r="AC46" s="85"/>
      <c r="AD46" s="85"/>
      <c r="AE46" s="85"/>
      <c r="AF46" s="85"/>
      <c r="AG46" s="85"/>
      <c r="AH46" s="85"/>
      <c r="AI46" s="85"/>
      <c r="AJ46" s="85"/>
      <c r="AK46" s="86"/>
    </row>
    <row r="47" spans="1:37" ht="15.6" x14ac:dyDescent="0.25">
      <c r="AA47" s="16"/>
      <c r="AB47" s="62"/>
      <c r="AC47" s="62"/>
      <c r="AD47" s="62"/>
      <c r="AE47" s="62"/>
      <c r="AF47" s="62"/>
      <c r="AG47" s="62"/>
      <c r="AH47" s="62"/>
      <c r="AI47" s="62"/>
      <c r="AJ47" s="62"/>
      <c r="AK47" s="62"/>
    </row>
    <row r="48" spans="1:37" ht="15.6" x14ac:dyDescent="0.25">
      <c r="AA48" s="16" t="s">
        <v>88</v>
      </c>
      <c r="AB48" s="87" t="s">
        <v>97</v>
      </c>
      <c r="AC48" s="88"/>
      <c r="AD48" s="88"/>
      <c r="AE48" s="88"/>
      <c r="AF48" s="88"/>
      <c r="AG48" s="88"/>
      <c r="AH48" s="88"/>
      <c r="AI48" s="88"/>
      <c r="AJ48" s="88"/>
      <c r="AK48" s="89"/>
    </row>
  </sheetData>
  <mergeCells count="17">
    <mergeCell ref="AB48:AK48"/>
    <mergeCell ref="AB32:AF32"/>
    <mergeCell ref="AB34:AK34"/>
    <mergeCell ref="AB35:AK35"/>
    <mergeCell ref="AB36:AK36"/>
    <mergeCell ref="AB37:AK37"/>
    <mergeCell ref="AB38:AK38"/>
    <mergeCell ref="AB40:AK40"/>
    <mergeCell ref="AB41:AK41"/>
    <mergeCell ref="AB42:AK42"/>
    <mergeCell ref="AB44:AK44"/>
    <mergeCell ref="AB45:AK45"/>
    <mergeCell ref="B2:C3"/>
    <mergeCell ref="AA6:AE7"/>
    <mergeCell ref="AA9:AB9"/>
    <mergeCell ref="AD9:AE9"/>
    <mergeCell ref="AB46:AK46"/>
  </mergeCells>
  <pageMargins left="0.70866141732283472" right="0.70866141732283472" top="0.74803149606299213" bottom="0.74803149606299213" header="0.31496062992125984" footer="0.31496062992125984"/>
  <pageSetup scale="68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173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172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141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141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174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171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4</v>
      </c>
      <c r="F13" s="34">
        <f>E13-M13-P13-Q13-R13</f>
        <v>4</v>
      </c>
      <c r="G13" s="45">
        <v>1</v>
      </c>
      <c r="H13" s="55">
        <f t="shared" ref="H13:H32" si="0">SUM(I13:L13)</f>
        <v>3</v>
      </c>
      <c r="I13" s="45">
        <v>1</v>
      </c>
      <c r="J13" s="45">
        <v>1</v>
      </c>
      <c r="K13" s="45">
        <v>1</v>
      </c>
      <c r="L13" s="45"/>
      <c r="M13" s="45"/>
      <c r="N13" s="45"/>
      <c r="O13" s="45"/>
      <c r="P13" s="45"/>
      <c r="Q13" s="45"/>
      <c r="R13" s="45"/>
      <c r="S13" s="45"/>
      <c r="T13" s="45"/>
      <c r="U13" s="45">
        <v>2</v>
      </c>
      <c r="V13" s="34">
        <f>I13+2*J13+3*K13+4*L13</f>
        <v>6</v>
      </c>
      <c r="W13" s="47">
        <f>(I13+(2*J13)+(3*K13)+(4*L13))/F13</f>
        <v>1.5</v>
      </c>
      <c r="X13" s="47">
        <f>(H13+M13+P13)/(F13+M13+P13+R13)</f>
        <v>0.75</v>
      </c>
      <c r="Y13" s="47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3</v>
      </c>
      <c r="F14" s="34">
        <f>E14-M14-P14-Q14-R14</f>
        <v>3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4</v>
      </c>
      <c r="G15" s="45">
        <v>1</v>
      </c>
      <c r="H15" s="55">
        <f t="shared" si="0"/>
        <v>2</v>
      </c>
      <c r="I15" s="45">
        <v>2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2</v>
      </c>
      <c r="W15" s="47">
        <f>(I15+(2*J15)+(3*K15)+(4*L15))/F15</f>
        <v>0.5</v>
      </c>
      <c r="X15" s="47">
        <f t="shared" si="1"/>
        <v>0.5</v>
      </c>
      <c r="Y15" s="47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4</v>
      </c>
      <c r="F17" s="34">
        <f t="shared" si="2"/>
        <v>4</v>
      </c>
      <c r="G17" s="45">
        <v>1</v>
      </c>
      <c r="H17" s="55">
        <f t="shared" si="0"/>
        <v>1</v>
      </c>
      <c r="I17" s="45"/>
      <c r="J17" s="45"/>
      <c r="K17" s="45">
        <v>1</v>
      </c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>
        <v>2</v>
      </c>
      <c r="V17" s="34">
        <f t="shared" ref="V17:V32" si="3">I17+2*J17+3*K17+4*L17</f>
        <v>3</v>
      </c>
      <c r="W17" s="47">
        <f t="shared" ref="W17:W32" si="4">(I17+(2*J17)+(3*K17)+(4*L17))/F17</f>
        <v>0.75</v>
      </c>
      <c r="X17" s="47">
        <f t="shared" si="1"/>
        <v>0.25</v>
      </c>
      <c r="Y17" s="47">
        <f t="shared" ref="Y17:Y32" si="5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3</v>
      </c>
      <c r="F18" s="34">
        <f t="shared" si="2"/>
        <v>3</v>
      </c>
      <c r="G18" s="45"/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>
        <v>1</v>
      </c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/>
      <c r="E20" s="45"/>
      <c r="F20" s="34">
        <f t="shared" si="2"/>
        <v>0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 t="e">
        <f t="shared" si="4"/>
        <v>#DIV/0!</v>
      </c>
      <c r="X20" s="47" t="e">
        <f t="shared" si="1"/>
        <v>#DIV/0!</v>
      </c>
      <c r="Y20" s="47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/>
      <c r="E22" s="45"/>
      <c r="F22" s="34">
        <f t="shared" si="2"/>
        <v>0</v>
      </c>
      <c r="G22" s="45"/>
      <c r="H22" s="55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3</v>
      </c>
      <c r="F25" s="34">
        <f t="shared" si="2"/>
        <v>3</v>
      </c>
      <c r="G25" s="45">
        <v>1</v>
      </c>
      <c r="H25" s="55">
        <f t="shared" si="0"/>
        <v>1</v>
      </c>
      <c r="I25" s="45">
        <v>1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1</v>
      </c>
      <c r="W25" s="47">
        <f t="shared" si="4"/>
        <v>0.33333333333333331</v>
      </c>
      <c r="X25" s="47">
        <f t="shared" si="1"/>
        <v>0.33333333333333331</v>
      </c>
      <c r="Y25" s="47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4</v>
      </c>
      <c r="F26" s="34">
        <f t="shared" si="2"/>
        <v>3</v>
      </c>
      <c r="G26" s="45">
        <v>1</v>
      </c>
      <c r="H26" s="55">
        <f t="shared" si="0"/>
        <v>0</v>
      </c>
      <c r="I26" s="45"/>
      <c r="J26" s="45"/>
      <c r="K26" s="45"/>
      <c r="L26" s="45"/>
      <c r="M26" s="45"/>
      <c r="N26" s="45">
        <v>1</v>
      </c>
      <c r="O26" s="45"/>
      <c r="P26" s="45">
        <v>1</v>
      </c>
      <c r="Q26" s="45"/>
      <c r="R26" s="45"/>
      <c r="S26" s="45">
        <v>1</v>
      </c>
      <c r="T26" s="45"/>
      <c r="U26" s="45">
        <v>1</v>
      </c>
      <c r="V26" s="34">
        <f t="shared" si="3"/>
        <v>0</v>
      </c>
      <c r="W26" s="47">
        <f t="shared" si="4"/>
        <v>0</v>
      </c>
      <c r="X26" s="47">
        <f t="shared" si="1"/>
        <v>0.25</v>
      </c>
      <c r="Y26" s="47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>
        <v>1</v>
      </c>
      <c r="E27" s="45">
        <v>3</v>
      </c>
      <c r="F27" s="34">
        <f t="shared" si="2"/>
        <v>3</v>
      </c>
      <c r="G27" s="45">
        <v>1</v>
      </c>
      <c r="H27" s="55">
        <f t="shared" si="0"/>
        <v>2</v>
      </c>
      <c r="I27" s="45">
        <v>2</v>
      </c>
      <c r="J27" s="45"/>
      <c r="K27" s="45"/>
      <c r="L27" s="45"/>
      <c r="M27" s="45"/>
      <c r="N27" s="45"/>
      <c r="O27" s="45"/>
      <c r="P27" s="45"/>
      <c r="Q27" s="45"/>
      <c r="R27" s="45"/>
      <c r="S27" s="45">
        <v>1</v>
      </c>
      <c r="T27" s="45"/>
      <c r="U27" s="45">
        <v>1</v>
      </c>
      <c r="V27" s="34">
        <f t="shared" si="3"/>
        <v>2</v>
      </c>
      <c r="W27" s="47">
        <f t="shared" si="4"/>
        <v>0.66666666666666663</v>
      </c>
      <c r="X27" s="47">
        <f t="shared" si="1"/>
        <v>0.66666666666666663</v>
      </c>
      <c r="Y27" s="47">
        <f t="shared" si="5"/>
        <v>0.66666666666666663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3</v>
      </c>
      <c r="F30" s="34">
        <f t="shared" si="2"/>
        <v>3</v>
      </c>
      <c r="G30" s="45">
        <v>1</v>
      </c>
      <c r="H30" s="55">
        <f t="shared" si="0"/>
        <v>1</v>
      </c>
      <c r="I30" s="45"/>
      <c r="J30" s="45">
        <v>1</v>
      </c>
      <c r="K30" s="45"/>
      <c r="L30" s="45"/>
      <c r="M30" s="45"/>
      <c r="N30" s="45"/>
      <c r="O30" s="45"/>
      <c r="P30" s="45"/>
      <c r="Q30" s="45"/>
      <c r="R30" s="45"/>
      <c r="S30" s="45">
        <v>1</v>
      </c>
      <c r="T30" s="45"/>
      <c r="U30" s="45"/>
      <c r="V30" s="55">
        <f t="shared" si="3"/>
        <v>2</v>
      </c>
      <c r="W30" s="47">
        <f t="shared" si="4"/>
        <v>0.66666666666666663</v>
      </c>
      <c r="X30" s="47">
        <f t="shared" si="1"/>
        <v>0.33333333333333331</v>
      </c>
      <c r="Y30" s="47">
        <f t="shared" si="5"/>
        <v>0.33333333333333331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7</v>
      </c>
      <c r="F35" s="45">
        <v>15</v>
      </c>
      <c r="G35" s="45">
        <v>14</v>
      </c>
      <c r="H35" s="45">
        <v>44</v>
      </c>
      <c r="I35" s="45">
        <v>16</v>
      </c>
      <c r="J35" s="45">
        <v>3</v>
      </c>
      <c r="K35" s="45">
        <v>2</v>
      </c>
      <c r="L35" s="45">
        <v>2</v>
      </c>
      <c r="M35" s="45"/>
      <c r="N35" s="45">
        <v>6</v>
      </c>
      <c r="O35" s="45"/>
      <c r="P35" s="45">
        <v>1</v>
      </c>
      <c r="Q35" s="45">
        <v>1</v>
      </c>
      <c r="R35" s="45"/>
      <c r="S35" s="45"/>
      <c r="T35" s="47">
        <f>I35/(H35-K35-L35-M35)</f>
        <v>0.4</v>
      </c>
      <c r="U35" s="49">
        <f>G35/E35*7</f>
        <v>14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/>
      <c r="D42" s="56">
        <v>1</v>
      </c>
      <c r="E42" s="56"/>
      <c r="F42" s="57"/>
      <c r="G42" s="56">
        <v>7</v>
      </c>
      <c r="H42" s="56">
        <v>15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176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177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160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156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175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4</v>
      </c>
      <c r="F13" s="34">
        <f>E13-M13-P13-Q13-R13</f>
        <v>4</v>
      </c>
      <c r="G13" s="45">
        <v>2</v>
      </c>
      <c r="H13" s="55">
        <f t="shared" ref="H13:H32" si="0">SUM(I13:L13)</f>
        <v>3</v>
      </c>
      <c r="I13" s="45">
        <v>2</v>
      </c>
      <c r="J13" s="45">
        <v>1</v>
      </c>
      <c r="K13" s="45"/>
      <c r="L13" s="45"/>
      <c r="M13" s="45"/>
      <c r="N13" s="45"/>
      <c r="O13" s="45">
        <v>1</v>
      </c>
      <c r="P13" s="45"/>
      <c r="Q13" s="45"/>
      <c r="R13" s="45"/>
      <c r="S13" s="45"/>
      <c r="T13" s="45"/>
      <c r="U13" s="45">
        <v>2</v>
      </c>
      <c r="V13" s="34">
        <f>I13+2*J13+3*K13+4*L13</f>
        <v>4</v>
      </c>
      <c r="W13" s="47">
        <f>(I13+(2*J13)+(3*K13)+(4*L13))/F13</f>
        <v>1</v>
      </c>
      <c r="X13" s="47">
        <f>(H13+M13+P13)/(F13+M13+P13+R13)</f>
        <v>0.75</v>
      </c>
      <c r="Y13" s="47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4</v>
      </c>
      <c r="F14" s="34">
        <f>E14-M14-P14-Q14-R14</f>
        <v>4</v>
      </c>
      <c r="G14" s="45">
        <v>3</v>
      </c>
      <c r="H14" s="55">
        <f t="shared" si="0"/>
        <v>3</v>
      </c>
      <c r="I14" s="45">
        <v>2</v>
      </c>
      <c r="J14" s="45"/>
      <c r="K14" s="45">
        <v>1</v>
      </c>
      <c r="L14" s="45"/>
      <c r="M14" s="45"/>
      <c r="N14" s="45"/>
      <c r="O14" s="45"/>
      <c r="P14" s="45"/>
      <c r="Q14" s="45"/>
      <c r="R14" s="45"/>
      <c r="S14" s="45"/>
      <c r="T14" s="45"/>
      <c r="U14" s="45">
        <v>2</v>
      </c>
      <c r="V14" s="34">
        <f>I14+2*J14+3*K14+4*L14</f>
        <v>5</v>
      </c>
      <c r="W14" s="47">
        <f>(I14+(2*J14)+(3*K14)+(4*L14))/F14</f>
        <v>1.25</v>
      </c>
      <c r="X14" s="47">
        <f t="shared" ref="X14:X32" si="1">(H14+M14+P14)/(F14+M14+P14+R14)</f>
        <v>0.75</v>
      </c>
      <c r="Y14" s="47">
        <f>H14/F14</f>
        <v>0.75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2</v>
      </c>
      <c r="G15" s="45">
        <v>1</v>
      </c>
      <c r="H15" s="55">
        <f t="shared" si="0"/>
        <v>2</v>
      </c>
      <c r="I15" s="45">
        <v>2</v>
      </c>
      <c r="J15" s="45"/>
      <c r="K15" s="45"/>
      <c r="L15" s="45"/>
      <c r="M15" s="45">
        <v>2</v>
      </c>
      <c r="N15" s="45"/>
      <c r="O15" s="45"/>
      <c r="P15" s="45"/>
      <c r="Q15" s="45"/>
      <c r="R15" s="45"/>
      <c r="S15" s="45"/>
      <c r="T15" s="45"/>
      <c r="U15" s="45">
        <v>1</v>
      </c>
      <c r="V15" s="34">
        <f>I15+2*J15+3*K15+4*L15</f>
        <v>2</v>
      </c>
      <c r="W15" s="47">
        <f>(I15+(2*J15)+(3*K15)+(4*L15))/F15</f>
        <v>1</v>
      </c>
      <c r="X15" s="47">
        <f t="shared" si="1"/>
        <v>1</v>
      </c>
      <c r="Y15" s="47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4</v>
      </c>
      <c r="F17" s="34">
        <f t="shared" si="2"/>
        <v>4</v>
      </c>
      <c r="G17" s="45"/>
      <c r="H17" s="55">
        <f t="shared" si="0"/>
        <v>2</v>
      </c>
      <c r="I17" s="45">
        <v>2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>
        <v>3</v>
      </c>
      <c r="V17" s="34">
        <f t="shared" ref="V17:V32" si="3">I17+2*J17+3*K17+4*L17</f>
        <v>2</v>
      </c>
      <c r="W17" s="47">
        <f t="shared" ref="W17:W32" si="4">(I17+(2*J17)+(3*K17)+(4*L17))/F17</f>
        <v>0.5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4</v>
      </c>
      <c r="F18" s="34">
        <f t="shared" si="2"/>
        <v>4</v>
      </c>
      <c r="G18" s="45"/>
      <c r="H18" s="55">
        <f t="shared" si="0"/>
        <v>1</v>
      </c>
      <c r="I18" s="45">
        <v>1</v>
      </c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>
        <v>1</v>
      </c>
      <c r="V18" s="34">
        <f t="shared" si="3"/>
        <v>1</v>
      </c>
      <c r="W18" s="47">
        <f t="shared" si="4"/>
        <v>0.25</v>
      </c>
      <c r="X18" s="47">
        <f t="shared" si="1"/>
        <v>0.25</v>
      </c>
      <c r="Y18" s="47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3</v>
      </c>
      <c r="F20" s="34">
        <f t="shared" si="2"/>
        <v>3</v>
      </c>
      <c r="G20" s="45">
        <v>1</v>
      </c>
      <c r="H20" s="55">
        <f t="shared" si="0"/>
        <v>1</v>
      </c>
      <c r="I20" s="45">
        <v>1</v>
      </c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>
        <v>1</v>
      </c>
      <c r="V20" s="34">
        <f t="shared" si="3"/>
        <v>1</v>
      </c>
      <c r="W20" s="47">
        <f t="shared" si="4"/>
        <v>0.33333333333333331</v>
      </c>
      <c r="X20" s="47">
        <f t="shared" si="1"/>
        <v>0.33333333333333331</v>
      </c>
      <c r="Y20" s="47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/>
      <c r="E22" s="45"/>
      <c r="F22" s="34">
        <f t="shared" si="2"/>
        <v>0</v>
      </c>
      <c r="G22" s="45"/>
      <c r="H22" s="55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3</v>
      </c>
      <c r="F25" s="34">
        <f t="shared" si="2"/>
        <v>1</v>
      </c>
      <c r="G25" s="45">
        <v>3</v>
      </c>
      <c r="H25" s="55">
        <f t="shared" si="0"/>
        <v>1</v>
      </c>
      <c r="I25" s="45"/>
      <c r="J25" s="45">
        <v>1</v>
      </c>
      <c r="K25" s="45"/>
      <c r="L25" s="45"/>
      <c r="M25" s="45">
        <v>2</v>
      </c>
      <c r="N25" s="45"/>
      <c r="O25" s="45"/>
      <c r="P25" s="45"/>
      <c r="Q25" s="45"/>
      <c r="R25" s="45"/>
      <c r="S25" s="45"/>
      <c r="T25" s="45"/>
      <c r="U25" s="45"/>
      <c r="V25" s="34">
        <f t="shared" si="3"/>
        <v>2</v>
      </c>
      <c r="W25" s="47">
        <f t="shared" si="4"/>
        <v>2</v>
      </c>
      <c r="X25" s="47">
        <f t="shared" si="1"/>
        <v>1</v>
      </c>
      <c r="Y25" s="47">
        <f t="shared" si="5"/>
        <v>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3</v>
      </c>
      <c r="F28" s="34">
        <f t="shared" si="2"/>
        <v>1</v>
      </c>
      <c r="G28" s="45">
        <v>2</v>
      </c>
      <c r="H28" s="55">
        <f t="shared" si="0"/>
        <v>1</v>
      </c>
      <c r="I28" s="45">
        <v>1</v>
      </c>
      <c r="J28" s="45"/>
      <c r="K28" s="45"/>
      <c r="L28" s="45"/>
      <c r="M28" s="45">
        <v>1</v>
      </c>
      <c r="N28" s="45"/>
      <c r="O28" s="45"/>
      <c r="P28" s="45"/>
      <c r="Q28" s="45">
        <v>1</v>
      </c>
      <c r="R28" s="45"/>
      <c r="S28" s="45"/>
      <c r="T28" s="45"/>
      <c r="U28" s="45"/>
      <c r="V28" s="34">
        <f t="shared" si="3"/>
        <v>1</v>
      </c>
      <c r="W28" s="47">
        <f t="shared" si="4"/>
        <v>1</v>
      </c>
      <c r="X28" s="47">
        <f t="shared" si="1"/>
        <v>1</v>
      </c>
      <c r="Y28" s="47">
        <f t="shared" si="5"/>
        <v>1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3</v>
      </c>
      <c r="F30" s="34">
        <f t="shared" si="2"/>
        <v>2</v>
      </c>
      <c r="G30" s="45"/>
      <c r="H30" s="55">
        <f t="shared" si="0"/>
        <v>1</v>
      </c>
      <c r="I30" s="45">
        <v>1</v>
      </c>
      <c r="J30" s="45"/>
      <c r="K30" s="45"/>
      <c r="L30" s="45"/>
      <c r="M30" s="45"/>
      <c r="N30" s="45"/>
      <c r="O30" s="45"/>
      <c r="P30" s="45"/>
      <c r="Q30" s="45"/>
      <c r="R30" s="45">
        <v>1</v>
      </c>
      <c r="S30" s="45">
        <v>1</v>
      </c>
      <c r="T30" s="45"/>
      <c r="U30" s="45">
        <v>2</v>
      </c>
      <c r="V30" s="55">
        <f t="shared" si="3"/>
        <v>1</v>
      </c>
      <c r="W30" s="47">
        <f t="shared" si="4"/>
        <v>0.5</v>
      </c>
      <c r="X30" s="47">
        <f t="shared" si="1"/>
        <v>0.33333333333333331</v>
      </c>
      <c r="Y30" s="47">
        <f t="shared" si="5"/>
        <v>0.5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>
        <v>1</v>
      </c>
      <c r="E38" s="48">
        <v>5</v>
      </c>
      <c r="F38" s="45">
        <v>5</v>
      </c>
      <c r="G38" s="45">
        <v>4</v>
      </c>
      <c r="H38" s="45">
        <v>27</v>
      </c>
      <c r="I38" s="45">
        <v>6</v>
      </c>
      <c r="J38" s="45"/>
      <c r="K38" s="45">
        <v>6</v>
      </c>
      <c r="L38" s="45"/>
      <c r="M38" s="45"/>
      <c r="N38" s="45">
        <v>4</v>
      </c>
      <c r="O38" s="45">
        <v>1</v>
      </c>
      <c r="P38" s="45"/>
      <c r="Q38" s="45">
        <v>1</v>
      </c>
      <c r="R38" s="45"/>
      <c r="S38" s="45"/>
      <c r="T38" s="47">
        <f>I38/(H38-K38-L38-M38)</f>
        <v>0.2857142857142857</v>
      </c>
      <c r="U38" s="49">
        <f>G38/E38*7</f>
        <v>5.6000000000000005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12</v>
      </c>
      <c r="H42" s="56">
        <v>5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178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172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136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179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180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/>
      <c r="E13" s="45"/>
      <c r="F13" s="34">
        <f>E13-M13-P13-Q13-R13</f>
        <v>0</v>
      </c>
      <c r="G13" s="45"/>
      <c r="H13" s="55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0</v>
      </c>
      <c r="W13" s="47" t="e">
        <f>(I13+(2*J13)+(3*K13)+(4*L13))/F13</f>
        <v>#DIV/0!</v>
      </c>
      <c r="X13" s="47" t="e">
        <f>(H13+M13+P13)/(F13+M13+P13+R13)</f>
        <v>#DIV/0!</v>
      </c>
      <c r="Y13" s="47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5</v>
      </c>
      <c r="F14" s="34">
        <f>E14-M14-P14-Q14-R14</f>
        <v>4</v>
      </c>
      <c r="G14" s="45">
        <v>2</v>
      </c>
      <c r="H14" s="55">
        <f t="shared" si="0"/>
        <v>1</v>
      </c>
      <c r="I14" s="45"/>
      <c r="J14" s="45"/>
      <c r="K14" s="45">
        <v>1</v>
      </c>
      <c r="L14" s="45"/>
      <c r="M14" s="45">
        <v>1</v>
      </c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3</v>
      </c>
      <c r="W14" s="47">
        <f>(I14+(2*J14)+(3*K14)+(4*L14))/F14</f>
        <v>0.75</v>
      </c>
      <c r="X14" s="47">
        <f t="shared" ref="X14:X32" si="1">(H14+M14+P14)/(F14+M14+P14+R14)</f>
        <v>0.4</v>
      </c>
      <c r="Y14" s="47">
        <f>H14/F14</f>
        <v>0.25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5</v>
      </c>
      <c r="F15" s="34">
        <f t="shared" ref="F15:F32" si="2">E15-M15-P15-Q15-R15</f>
        <v>5</v>
      </c>
      <c r="G15" s="45">
        <v>2</v>
      </c>
      <c r="H15" s="55">
        <f t="shared" si="0"/>
        <v>2</v>
      </c>
      <c r="I15" s="45">
        <v>1</v>
      </c>
      <c r="J15" s="45"/>
      <c r="K15" s="45"/>
      <c r="L15" s="45">
        <v>1</v>
      </c>
      <c r="M15" s="45"/>
      <c r="N15" s="45"/>
      <c r="O15" s="45"/>
      <c r="P15" s="45"/>
      <c r="Q15" s="45"/>
      <c r="R15" s="45"/>
      <c r="S15" s="45"/>
      <c r="T15" s="45"/>
      <c r="U15" s="45">
        <v>3</v>
      </c>
      <c r="V15" s="34">
        <f>I15+2*J15+3*K15+4*L15</f>
        <v>5</v>
      </c>
      <c r="W15" s="47">
        <f>(I15+(2*J15)+(3*K15)+(4*L15))/F15</f>
        <v>1</v>
      </c>
      <c r="X15" s="47">
        <f t="shared" si="1"/>
        <v>0.4</v>
      </c>
      <c r="Y15" s="47">
        <f>H15/F15</f>
        <v>0.4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5</v>
      </c>
      <c r="F17" s="34">
        <f t="shared" si="2"/>
        <v>4</v>
      </c>
      <c r="G17" s="45">
        <v>3</v>
      </c>
      <c r="H17" s="55">
        <f t="shared" si="0"/>
        <v>2</v>
      </c>
      <c r="I17" s="45">
        <v>2</v>
      </c>
      <c r="J17" s="45"/>
      <c r="K17" s="45"/>
      <c r="L17" s="45"/>
      <c r="M17" s="45">
        <v>1</v>
      </c>
      <c r="N17" s="45">
        <v>1</v>
      </c>
      <c r="O17" s="45"/>
      <c r="P17" s="45"/>
      <c r="Q17" s="45"/>
      <c r="R17" s="45"/>
      <c r="S17" s="45"/>
      <c r="T17" s="45"/>
      <c r="U17" s="45">
        <v>1</v>
      </c>
      <c r="V17" s="34">
        <f t="shared" ref="V17:V32" si="3">I17+2*J17+3*K17+4*L17</f>
        <v>2</v>
      </c>
      <c r="W17" s="47">
        <f t="shared" ref="W17:W32" si="4">(I17+(2*J17)+(3*K17)+(4*L17))/F17</f>
        <v>0.5</v>
      </c>
      <c r="X17" s="47">
        <f t="shared" si="1"/>
        <v>0.6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5</v>
      </c>
      <c r="F18" s="34">
        <f t="shared" si="2"/>
        <v>4</v>
      </c>
      <c r="G18" s="45">
        <v>2</v>
      </c>
      <c r="H18" s="55">
        <f t="shared" si="0"/>
        <v>1</v>
      </c>
      <c r="I18" s="45"/>
      <c r="J18" s="45"/>
      <c r="K18" s="45"/>
      <c r="L18" s="45">
        <v>1</v>
      </c>
      <c r="M18" s="45">
        <v>1</v>
      </c>
      <c r="N18" s="45"/>
      <c r="O18" s="45"/>
      <c r="P18" s="45"/>
      <c r="Q18" s="45"/>
      <c r="R18" s="45"/>
      <c r="S18" s="45">
        <v>3</v>
      </c>
      <c r="T18" s="45"/>
      <c r="U18" s="45">
        <v>3</v>
      </c>
      <c r="V18" s="34">
        <f t="shared" si="3"/>
        <v>4</v>
      </c>
      <c r="W18" s="47">
        <f t="shared" si="4"/>
        <v>1</v>
      </c>
      <c r="X18" s="47">
        <f t="shared" si="1"/>
        <v>0.4</v>
      </c>
      <c r="Y18" s="47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4</v>
      </c>
      <c r="F20" s="34">
        <f t="shared" si="2"/>
        <v>3</v>
      </c>
      <c r="G20" s="45"/>
      <c r="H20" s="55">
        <f t="shared" si="0"/>
        <v>1</v>
      </c>
      <c r="I20" s="45">
        <v>1</v>
      </c>
      <c r="J20" s="45"/>
      <c r="K20" s="45"/>
      <c r="L20" s="45"/>
      <c r="M20" s="45"/>
      <c r="N20" s="45"/>
      <c r="O20" s="45"/>
      <c r="P20" s="45"/>
      <c r="Q20" s="45">
        <v>1</v>
      </c>
      <c r="R20" s="45"/>
      <c r="S20" s="45">
        <v>1</v>
      </c>
      <c r="T20" s="45"/>
      <c r="U20" s="45">
        <v>2</v>
      </c>
      <c r="V20" s="34">
        <f t="shared" si="3"/>
        <v>1</v>
      </c>
      <c r="W20" s="47">
        <f t="shared" si="4"/>
        <v>0.33333333333333331</v>
      </c>
      <c r="X20" s="47">
        <f t="shared" si="1"/>
        <v>0.33333333333333331</v>
      </c>
      <c r="Y20" s="47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>
        <v>1</v>
      </c>
      <c r="E21" s="45">
        <v>4</v>
      </c>
      <c r="F21" s="34">
        <f t="shared" si="2"/>
        <v>4</v>
      </c>
      <c r="G21" s="45"/>
      <c r="H21" s="55">
        <f t="shared" si="0"/>
        <v>1</v>
      </c>
      <c r="I21" s="45">
        <v>1</v>
      </c>
      <c r="J21" s="45"/>
      <c r="K21" s="45"/>
      <c r="L21" s="45"/>
      <c r="M21" s="45"/>
      <c r="N21" s="45"/>
      <c r="O21" s="45"/>
      <c r="P21" s="45"/>
      <c r="Q21" s="45"/>
      <c r="R21" s="45"/>
      <c r="S21" s="45">
        <v>1</v>
      </c>
      <c r="T21" s="45"/>
      <c r="U21" s="45"/>
      <c r="V21" s="34">
        <f t="shared" si="3"/>
        <v>1</v>
      </c>
      <c r="W21" s="47">
        <f t="shared" si="4"/>
        <v>0.25</v>
      </c>
      <c r="X21" s="47">
        <f t="shared" si="1"/>
        <v>0.25</v>
      </c>
      <c r="Y21" s="47">
        <f t="shared" si="5"/>
        <v>0.25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/>
      <c r="E22" s="45"/>
      <c r="F22" s="34">
        <f t="shared" si="2"/>
        <v>0</v>
      </c>
      <c r="G22" s="45"/>
      <c r="H22" s="55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4</v>
      </c>
      <c r="F25" s="34">
        <f t="shared" si="2"/>
        <v>2</v>
      </c>
      <c r="G25" s="45"/>
      <c r="H25" s="55">
        <f t="shared" si="0"/>
        <v>0</v>
      </c>
      <c r="I25" s="45"/>
      <c r="J25" s="45"/>
      <c r="K25" s="45"/>
      <c r="L25" s="45"/>
      <c r="M25" s="45">
        <v>2</v>
      </c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0.5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4</v>
      </c>
      <c r="F26" s="34">
        <f t="shared" si="2"/>
        <v>3</v>
      </c>
      <c r="G26" s="45">
        <v>1</v>
      </c>
      <c r="H26" s="55">
        <f t="shared" si="0"/>
        <v>3</v>
      </c>
      <c r="I26" s="45">
        <v>3</v>
      </c>
      <c r="J26" s="45"/>
      <c r="K26" s="45"/>
      <c r="L26" s="45"/>
      <c r="M26" s="45">
        <v>1</v>
      </c>
      <c r="N26" s="45"/>
      <c r="O26" s="45"/>
      <c r="P26" s="45"/>
      <c r="Q26" s="45"/>
      <c r="R26" s="45"/>
      <c r="S26" s="45"/>
      <c r="T26" s="45"/>
      <c r="U26" s="45">
        <v>2</v>
      </c>
      <c r="V26" s="34">
        <f t="shared" si="3"/>
        <v>3</v>
      </c>
      <c r="W26" s="47">
        <f t="shared" si="4"/>
        <v>1</v>
      </c>
      <c r="X26" s="47">
        <f t="shared" si="1"/>
        <v>1</v>
      </c>
      <c r="Y26" s="47">
        <f t="shared" si="5"/>
        <v>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5</v>
      </c>
      <c r="F30" s="34">
        <f t="shared" si="2"/>
        <v>5</v>
      </c>
      <c r="G30" s="45">
        <v>2</v>
      </c>
      <c r="H30" s="55">
        <f t="shared" si="0"/>
        <v>3</v>
      </c>
      <c r="I30" s="45">
        <v>2</v>
      </c>
      <c r="J30" s="45"/>
      <c r="K30" s="45">
        <v>1</v>
      </c>
      <c r="L30" s="45"/>
      <c r="M30" s="45"/>
      <c r="N30" s="45"/>
      <c r="O30" s="45"/>
      <c r="P30" s="45"/>
      <c r="Q30" s="45"/>
      <c r="R30" s="45"/>
      <c r="S30" s="45"/>
      <c r="T30" s="45"/>
      <c r="U30" s="45">
        <v>1</v>
      </c>
      <c r="V30" s="55">
        <f t="shared" si="3"/>
        <v>5</v>
      </c>
      <c r="W30" s="47">
        <f t="shared" si="4"/>
        <v>1</v>
      </c>
      <c r="X30" s="47">
        <f t="shared" si="1"/>
        <v>0.6</v>
      </c>
      <c r="Y30" s="47">
        <f t="shared" si="5"/>
        <v>0.6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>
        <v>1</v>
      </c>
      <c r="E36" s="48">
        <v>7</v>
      </c>
      <c r="F36" s="45">
        <v>8</v>
      </c>
      <c r="G36" s="45">
        <v>7</v>
      </c>
      <c r="H36" s="45">
        <v>37</v>
      </c>
      <c r="I36" s="45">
        <v>9</v>
      </c>
      <c r="J36" s="45">
        <v>2</v>
      </c>
      <c r="K36" s="45">
        <v>5</v>
      </c>
      <c r="L36" s="45">
        <v>1</v>
      </c>
      <c r="M36" s="45"/>
      <c r="N36" s="45">
        <v>5</v>
      </c>
      <c r="O36" s="45">
        <v>1</v>
      </c>
      <c r="P36" s="45"/>
      <c r="Q36" s="45">
        <v>1</v>
      </c>
      <c r="R36" s="45"/>
      <c r="S36" s="45"/>
      <c r="T36" s="47">
        <f>I36/(H36-K36-L36-M36)</f>
        <v>0.29032258064516131</v>
      </c>
      <c r="U36" s="49">
        <f>G36/E36*7</f>
        <v>7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12</v>
      </c>
      <c r="H42" s="56">
        <v>8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181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183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148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182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184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5</v>
      </c>
      <c r="F13" s="34">
        <f>E13-M13-P13-Q13-R13</f>
        <v>5</v>
      </c>
      <c r="G13" s="45">
        <v>1</v>
      </c>
      <c r="H13" s="55">
        <f t="shared" ref="H13:H32" si="0">SUM(I13:L13)</f>
        <v>3</v>
      </c>
      <c r="I13" s="45">
        <v>3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3</v>
      </c>
      <c r="W13" s="47">
        <f>(I13+(2*J13)+(3*K13)+(4*L13))/F13</f>
        <v>0.6</v>
      </c>
      <c r="X13" s="47">
        <f>(H13+M13+P13)/(F13+M13+P13+R13)</f>
        <v>0.6</v>
      </c>
      <c r="Y13" s="47">
        <f>H13/F13</f>
        <v>0.6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/>
      <c r="E14" s="45"/>
      <c r="F14" s="34">
        <f>E14-M14-P14-Q14-R14</f>
        <v>0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 t="e">
        <f>(I14+(2*J14)+(3*K14)+(4*L14))/F14</f>
        <v>#DIV/0!</v>
      </c>
      <c r="X14" s="47" t="e">
        <f t="shared" ref="X14:X32" si="1">(H14+M14+P14)/(F14+M14+P14+R14)</f>
        <v>#DIV/0!</v>
      </c>
      <c r="Y14" s="47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3</v>
      </c>
      <c r="G15" s="45"/>
      <c r="H15" s="55">
        <f t="shared" si="0"/>
        <v>1</v>
      </c>
      <c r="I15" s="45">
        <v>1</v>
      </c>
      <c r="J15" s="45"/>
      <c r="K15" s="45"/>
      <c r="L15" s="45"/>
      <c r="M15" s="45"/>
      <c r="N15" s="45"/>
      <c r="O15" s="45"/>
      <c r="P15" s="45">
        <v>1</v>
      </c>
      <c r="Q15" s="45"/>
      <c r="R15" s="45"/>
      <c r="S15" s="45"/>
      <c r="T15" s="45"/>
      <c r="U15" s="45"/>
      <c r="V15" s="34">
        <f>I15+2*J15+3*K15+4*L15</f>
        <v>1</v>
      </c>
      <c r="W15" s="47">
        <f>(I15+(2*J15)+(3*K15)+(4*L15))/F15</f>
        <v>0.33333333333333331</v>
      </c>
      <c r="X15" s="47">
        <f t="shared" si="1"/>
        <v>0.5</v>
      </c>
      <c r="Y15" s="47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/>
      <c r="E17" s="45"/>
      <c r="F17" s="34">
        <f t="shared" si="2"/>
        <v>0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4</v>
      </c>
      <c r="F18" s="34">
        <f t="shared" si="2"/>
        <v>4</v>
      </c>
      <c r="G18" s="45">
        <v>2</v>
      </c>
      <c r="H18" s="55">
        <f t="shared" si="0"/>
        <v>3</v>
      </c>
      <c r="I18" s="45"/>
      <c r="J18" s="45">
        <v>3</v>
      </c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>
        <v>1</v>
      </c>
      <c r="V18" s="34">
        <f t="shared" si="3"/>
        <v>6</v>
      </c>
      <c r="W18" s="47">
        <f t="shared" si="4"/>
        <v>1.5</v>
      </c>
      <c r="X18" s="47">
        <f t="shared" si="1"/>
        <v>0.75</v>
      </c>
      <c r="Y18" s="47">
        <f t="shared" si="5"/>
        <v>0.75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4</v>
      </c>
      <c r="F19" s="34">
        <f t="shared" si="2"/>
        <v>3</v>
      </c>
      <c r="G19" s="45">
        <v>3</v>
      </c>
      <c r="H19" s="55">
        <f t="shared" si="0"/>
        <v>1</v>
      </c>
      <c r="I19" s="45"/>
      <c r="J19" s="45">
        <v>1</v>
      </c>
      <c r="K19" s="45"/>
      <c r="L19" s="45"/>
      <c r="M19" s="45">
        <v>1</v>
      </c>
      <c r="N19" s="45"/>
      <c r="O19" s="45">
        <v>1</v>
      </c>
      <c r="P19" s="45"/>
      <c r="Q19" s="45"/>
      <c r="R19" s="45"/>
      <c r="S19" s="45"/>
      <c r="T19" s="45"/>
      <c r="U19" s="45">
        <v>2</v>
      </c>
      <c r="V19" s="34">
        <f t="shared" si="3"/>
        <v>2</v>
      </c>
      <c r="W19" s="47">
        <f t="shared" si="4"/>
        <v>0.66666666666666663</v>
      </c>
      <c r="X19" s="47">
        <f t="shared" si="1"/>
        <v>0.5</v>
      </c>
      <c r="Y19" s="47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4</v>
      </c>
      <c r="F20" s="34">
        <f t="shared" si="2"/>
        <v>4</v>
      </c>
      <c r="G20" s="45">
        <v>1</v>
      </c>
      <c r="H20" s="55">
        <f t="shared" si="0"/>
        <v>1</v>
      </c>
      <c r="I20" s="45">
        <v>1</v>
      </c>
      <c r="J20" s="45"/>
      <c r="K20" s="45"/>
      <c r="L20" s="45"/>
      <c r="M20" s="45"/>
      <c r="N20" s="45"/>
      <c r="O20" s="45"/>
      <c r="P20" s="45"/>
      <c r="Q20" s="45"/>
      <c r="R20" s="45"/>
      <c r="S20" s="45">
        <v>3</v>
      </c>
      <c r="T20" s="45"/>
      <c r="U20" s="45">
        <v>1</v>
      </c>
      <c r="V20" s="34">
        <f t="shared" si="3"/>
        <v>1</v>
      </c>
      <c r="W20" s="47">
        <f t="shared" si="4"/>
        <v>0.25</v>
      </c>
      <c r="X20" s="47">
        <f t="shared" si="1"/>
        <v>0.25</v>
      </c>
      <c r="Y20" s="47">
        <f t="shared" si="5"/>
        <v>0.25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5</v>
      </c>
      <c r="F22" s="34">
        <f t="shared" si="2"/>
        <v>5</v>
      </c>
      <c r="G22" s="45">
        <v>2</v>
      </c>
      <c r="H22" s="55">
        <f t="shared" si="0"/>
        <v>2</v>
      </c>
      <c r="I22" s="45">
        <v>1</v>
      </c>
      <c r="J22" s="45"/>
      <c r="K22" s="45"/>
      <c r="L22" s="45">
        <v>1</v>
      </c>
      <c r="M22" s="45"/>
      <c r="N22" s="45"/>
      <c r="O22" s="45"/>
      <c r="P22" s="45"/>
      <c r="Q22" s="45"/>
      <c r="R22" s="45"/>
      <c r="S22" s="45"/>
      <c r="T22" s="45"/>
      <c r="U22" s="45">
        <v>2</v>
      </c>
      <c r="V22" s="34">
        <f t="shared" si="3"/>
        <v>5</v>
      </c>
      <c r="W22" s="47">
        <f t="shared" si="4"/>
        <v>1</v>
      </c>
      <c r="X22" s="47">
        <f t="shared" si="1"/>
        <v>0.4</v>
      </c>
      <c r="Y22" s="47">
        <f t="shared" si="5"/>
        <v>0.4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4</v>
      </c>
      <c r="F25" s="34">
        <f t="shared" si="2"/>
        <v>4</v>
      </c>
      <c r="G25" s="45">
        <v>1</v>
      </c>
      <c r="H25" s="55">
        <f t="shared" si="0"/>
        <v>2</v>
      </c>
      <c r="I25" s="45">
        <v>1</v>
      </c>
      <c r="J25" s="45">
        <v>1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>
        <v>2</v>
      </c>
      <c r="V25" s="34">
        <f t="shared" si="3"/>
        <v>3</v>
      </c>
      <c r="W25" s="47">
        <f t="shared" si="4"/>
        <v>0.75</v>
      </c>
      <c r="X25" s="47">
        <f t="shared" si="1"/>
        <v>0.5</v>
      </c>
      <c r="Y25" s="47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>
        <v>1</v>
      </c>
      <c r="E27" s="45">
        <v>4</v>
      </c>
      <c r="F27" s="34">
        <f t="shared" si="2"/>
        <v>4</v>
      </c>
      <c r="G27" s="45">
        <v>1</v>
      </c>
      <c r="H27" s="55">
        <f t="shared" si="0"/>
        <v>2</v>
      </c>
      <c r="I27" s="45">
        <v>2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>
        <v>2</v>
      </c>
      <c r="V27" s="34">
        <f t="shared" si="3"/>
        <v>2</v>
      </c>
      <c r="W27" s="47">
        <f t="shared" si="4"/>
        <v>0.5</v>
      </c>
      <c r="X27" s="47">
        <f t="shared" si="1"/>
        <v>0.5</v>
      </c>
      <c r="Y27" s="47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4</v>
      </c>
      <c r="F28" s="34">
        <f t="shared" si="2"/>
        <v>4</v>
      </c>
      <c r="G28" s="45">
        <v>1</v>
      </c>
      <c r="H28" s="55">
        <f t="shared" si="0"/>
        <v>4</v>
      </c>
      <c r="I28" s="45">
        <v>4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>
        <v>2</v>
      </c>
      <c r="V28" s="34">
        <f t="shared" si="3"/>
        <v>4</v>
      </c>
      <c r="W28" s="47">
        <f t="shared" si="4"/>
        <v>1</v>
      </c>
      <c r="X28" s="47">
        <f t="shared" si="1"/>
        <v>1</v>
      </c>
      <c r="Y28" s="47">
        <f t="shared" si="5"/>
        <v>1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>
        <v>1</v>
      </c>
      <c r="E38" s="48">
        <v>6</v>
      </c>
      <c r="F38" s="45">
        <v>2</v>
      </c>
      <c r="G38" s="45">
        <v>1</v>
      </c>
      <c r="H38" s="45">
        <v>24</v>
      </c>
      <c r="I38" s="45">
        <v>3</v>
      </c>
      <c r="J38" s="45"/>
      <c r="K38" s="45">
        <v>4</v>
      </c>
      <c r="L38" s="45"/>
      <c r="M38" s="45"/>
      <c r="N38" s="45">
        <v>6</v>
      </c>
      <c r="O38" s="45">
        <v>1</v>
      </c>
      <c r="P38" s="45"/>
      <c r="Q38" s="45">
        <v>1</v>
      </c>
      <c r="R38" s="45"/>
      <c r="S38" s="45"/>
      <c r="T38" s="47">
        <f>I38/(H38-K38-L38-M38)</f>
        <v>0.15</v>
      </c>
      <c r="U38" s="49">
        <f>G38/E38*7</f>
        <v>1.1666666666666665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12</v>
      </c>
      <c r="H42" s="56">
        <v>2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185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183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160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160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13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186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187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2</v>
      </c>
      <c r="F13" s="34">
        <f>E13-M13-P13-Q13-R13</f>
        <v>2</v>
      </c>
      <c r="G13" s="45"/>
      <c r="H13" s="55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3</v>
      </c>
      <c r="F14" s="34">
        <f>E14-M14-P14-Q14-R14</f>
        <v>3</v>
      </c>
      <c r="G14" s="45">
        <v>1</v>
      </c>
      <c r="H14" s="55">
        <f t="shared" si="0"/>
        <v>1</v>
      </c>
      <c r="I14" s="45">
        <v>1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1</v>
      </c>
      <c r="W14" s="47">
        <f>(I14+(2*J14)+(3*K14)+(4*L14))/F14</f>
        <v>0.33333333333333331</v>
      </c>
      <c r="X14" s="47">
        <f t="shared" ref="X14:X32" si="1">(H14+M14+P14)/(F14+M14+P14+R14)</f>
        <v>0.33333333333333331</v>
      </c>
      <c r="Y14" s="47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3</v>
      </c>
      <c r="F15" s="34">
        <f t="shared" ref="F15:F32" si="2">E15-M15-P15-Q15-R15</f>
        <v>2</v>
      </c>
      <c r="G15" s="45">
        <v>1</v>
      </c>
      <c r="H15" s="55">
        <f t="shared" si="0"/>
        <v>0</v>
      </c>
      <c r="I15" s="45"/>
      <c r="J15" s="45"/>
      <c r="K15" s="45"/>
      <c r="L15" s="45"/>
      <c r="M15" s="45">
        <v>1</v>
      </c>
      <c r="N15" s="45"/>
      <c r="O15" s="45"/>
      <c r="P15" s="45"/>
      <c r="Q15" s="45"/>
      <c r="R15" s="45"/>
      <c r="S15" s="45">
        <v>2</v>
      </c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0.33333333333333331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/>
      <c r="E17" s="45"/>
      <c r="F17" s="34">
        <f t="shared" si="2"/>
        <v>0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2</v>
      </c>
      <c r="F18" s="34">
        <f t="shared" si="2"/>
        <v>1</v>
      </c>
      <c r="G18" s="45"/>
      <c r="H18" s="55">
        <f t="shared" si="0"/>
        <v>1</v>
      </c>
      <c r="I18" s="45">
        <v>1</v>
      </c>
      <c r="J18" s="45"/>
      <c r="K18" s="45"/>
      <c r="L18" s="45"/>
      <c r="M18" s="45">
        <v>1</v>
      </c>
      <c r="N18" s="45"/>
      <c r="O18" s="45"/>
      <c r="P18" s="45"/>
      <c r="Q18" s="45"/>
      <c r="R18" s="45"/>
      <c r="S18" s="45">
        <v>1</v>
      </c>
      <c r="T18" s="45"/>
      <c r="U18" s="45">
        <v>1</v>
      </c>
      <c r="V18" s="34">
        <f t="shared" si="3"/>
        <v>1</v>
      </c>
      <c r="W18" s="47">
        <f t="shared" si="4"/>
        <v>1</v>
      </c>
      <c r="X18" s="47">
        <f t="shared" si="1"/>
        <v>1</v>
      </c>
      <c r="Y18" s="47">
        <f t="shared" si="5"/>
        <v>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3</v>
      </c>
      <c r="F19" s="34">
        <f t="shared" si="2"/>
        <v>1</v>
      </c>
      <c r="G19" s="45"/>
      <c r="H19" s="55">
        <f t="shared" si="0"/>
        <v>1</v>
      </c>
      <c r="I19" s="45"/>
      <c r="J19" s="45"/>
      <c r="K19" s="45">
        <v>1</v>
      </c>
      <c r="L19" s="45"/>
      <c r="M19" s="45">
        <v>2</v>
      </c>
      <c r="N19" s="45"/>
      <c r="O19" s="45"/>
      <c r="P19" s="45"/>
      <c r="Q19" s="45"/>
      <c r="R19" s="45"/>
      <c r="S19" s="45"/>
      <c r="T19" s="45"/>
      <c r="U19" s="45"/>
      <c r="V19" s="34">
        <f t="shared" si="3"/>
        <v>3</v>
      </c>
      <c r="W19" s="47">
        <f t="shared" si="4"/>
        <v>3</v>
      </c>
      <c r="X19" s="47">
        <f t="shared" si="1"/>
        <v>1</v>
      </c>
      <c r="Y19" s="47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2</v>
      </c>
      <c r="F20" s="34">
        <f t="shared" si="2"/>
        <v>2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2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>
        <v>1</v>
      </c>
      <c r="E21" s="45">
        <v>2</v>
      </c>
      <c r="F21" s="34">
        <f t="shared" si="2"/>
        <v>2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>
        <v>1</v>
      </c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</v>
      </c>
      <c r="Y21" s="47">
        <f t="shared" si="5"/>
        <v>0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1</v>
      </c>
      <c r="F22" s="34">
        <f t="shared" si="2"/>
        <v>1</v>
      </c>
      <c r="G22" s="45"/>
      <c r="H22" s="55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>
        <v>1</v>
      </c>
      <c r="V22" s="34">
        <f t="shared" si="3"/>
        <v>1</v>
      </c>
      <c r="W22" s="47">
        <f t="shared" si="4"/>
        <v>1</v>
      </c>
      <c r="X22" s="47">
        <f t="shared" si="1"/>
        <v>1</v>
      </c>
      <c r="Y22" s="47">
        <f t="shared" si="5"/>
        <v>1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>
        <v>1</v>
      </c>
      <c r="E23" s="45">
        <v>2</v>
      </c>
      <c r="F23" s="34">
        <f t="shared" si="2"/>
        <v>1</v>
      </c>
      <c r="G23" s="45"/>
      <c r="H23" s="55">
        <f t="shared" si="0"/>
        <v>0</v>
      </c>
      <c r="I23" s="45"/>
      <c r="J23" s="45"/>
      <c r="K23" s="45"/>
      <c r="L23" s="45"/>
      <c r="M23" s="45">
        <v>1</v>
      </c>
      <c r="N23" s="45"/>
      <c r="O23" s="45"/>
      <c r="P23" s="45"/>
      <c r="Q23" s="45"/>
      <c r="R23" s="45"/>
      <c r="S23" s="45">
        <v>1</v>
      </c>
      <c r="T23" s="45"/>
      <c r="U23" s="45"/>
      <c r="V23" s="34">
        <f t="shared" si="3"/>
        <v>0</v>
      </c>
      <c r="W23" s="47">
        <f t="shared" si="4"/>
        <v>0</v>
      </c>
      <c r="X23" s="47">
        <f t="shared" si="1"/>
        <v>0.5</v>
      </c>
      <c r="Y23" s="47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2</v>
      </c>
      <c r="F24" s="34">
        <f t="shared" si="2"/>
        <v>2</v>
      </c>
      <c r="G24" s="45"/>
      <c r="H24" s="55">
        <f t="shared" si="0"/>
        <v>1</v>
      </c>
      <c r="I24" s="45"/>
      <c r="J24" s="45">
        <v>1</v>
      </c>
      <c r="K24" s="45"/>
      <c r="L24" s="45"/>
      <c r="M24" s="45"/>
      <c r="N24" s="45"/>
      <c r="O24" s="45"/>
      <c r="P24" s="45"/>
      <c r="Q24" s="45"/>
      <c r="R24" s="45"/>
      <c r="S24" s="45">
        <v>1</v>
      </c>
      <c r="T24" s="45"/>
      <c r="U24" s="45"/>
      <c r="V24" s="34">
        <f t="shared" si="3"/>
        <v>2</v>
      </c>
      <c r="W24" s="47">
        <f t="shared" si="4"/>
        <v>1</v>
      </c>
      <c r="X24" s="47">
        <f t="shared" si="1"/>
        <v>0.5</v>
      </c>
      <c r="Y24" s="47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1</v>
      </c>
      <c r="F25" s="34">
        <f t="shared" si="2"/>
        <v>1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>
        <v>1</v>
      </c>
      <c r="E27" s="45">
        <v>1</v>
      </c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>
        <v>1</v>
      </c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>
        <f t="shared" si="1"/>
        <v>1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1</v>
      </c>
      <c r="F28" s="34">
        <f t="shared" si="2"/>
        <v>1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>
        <v>1</v>
      </c>
      <c r="T28" s="45"/>
      <c r="U28" s="45"/>
      <c r="V28" s="34">
        <f t="shared" si="3"/>
        <v>0</v>
      </c>
      <c r="W28" s="47">
        <f t="shared" si="4"/>
        <v>0</v>
      </c>
      <c r="X28" s="47">
        <f t="shared" si="1"/>
        <v>0</v>
      </c>
      <c r="Y28" s="47">
        <f t="shared" si="5"/>
        <v>0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3.7</v>
      </c>
      <c r="F35" s="45">
        <v>3</v>
      </c>
      <c r="G35" s="45">
        <v>3</v>
      </c>
      <c r="H35" s="45">
        <v>18</v>
      </c>
      <c r="I35" s="45">
        <v>5</v>
      </c>
      <c r="J35" s="45">
        <v>1</v>
      </c>
      <c r="K35" s="45"/>
      <c r="L35" s="45">
        <v>1</v>
      </c>
      <c r="M35" s="45"/>
      <c r="N35" s="45">
        <v>3</v>
      </c>
      <c r="O35" s="45"/>
      <c r="P35" s="45"/>
      <c r="Q35" s="45"/>
      <c r="R35" s="45"/>
      <c r="S35" s="45"/>
      <c r="T35" s="47">
        <f>I35/(H35-K35-L35-M35)</f>
        <v>0.29411764705882354</v>
      </c>
      <c r="U35" s="49">
        <f>G35/E35*7</f>
        <v>5.6756756756756754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>
        <v>1</v>
      </c>
      <c r="E38" s="48">
        <v>1.3</v>
      </c>
      <c r="F38" s="45">
        <v>7</v>
      </c>
      <c r="G38" s="45">
        <v>6</v>
      </c>
      <c r="H38" s="45">
        <v>13</v>
      </c>
      <c r="I38" s="45">
        <v>6</v>
      </c>
      <c r="J38" s="45">
        <v>3</v>
      </c>
      <c r="K38" s="45">
        <v>2</v>
      </c>
      <c r="L38" s="45"/>
      <c r="M38" s="45"/>
      <c r="N38" s="45">
        <v>1</v>
      </c>
      <c r="O38" s="45"/>
      <c r="P38" s="45">
        <v>1</v>
      </c>
      <c r="Q38" s="45"/>
      <c r="R38" s="45"/>
      <c r="S38" s="45"/>
      <c r="T38" s="47">
        <f>I38/(H38-K38-L38-M38)</f>
        <v>0.54545454545454541</v>
      </c>
      <c r="U38" s="49">
        <f>G38/E38*7</f>
        <v>32.307692307692307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/>
      <c r="D42" s="56">
        <v>1</v>
      </c>
      <c r="E42" s="56"/>
      <c r="F42" s="57"/>
      <c r="G42" s="56">
        <v>2</v>
      </c>
      <c r="H42" s="56">
        <v>10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189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190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163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163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191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188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4</v>
      </c>
      <c r="F13" s="34">
        <f>E13-M13-P13-Q13-R13</f>
        <v>4</v>
      </c>
      <c r="G13" s="45"/>
      <c r="H13" s="55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>
        <v>2</v>
      </c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4</v>
      </c>
      <c r="F14" s="34">
        <f>E14-M14-P14-Q14-R14</f>
        <v>3</v>
      </c>
      <c r="G14" s="45"/>
      <c r="H14" s="55">
        <f t="shared" si="0"/>
        <v>1</v>
      </c>
      <c r="I14" s="45">
        <v>1</v>
      </c>
      <c r="J14" s="45"/>
      <c r="K14" s="45"/>
      <c r="L14" s="45"/>
      <c r="M14" s="45">
        <v>1</v>
      </c>
      <c r="N14" s="45"/>
      <c r="O14" s="45"/>
      <c r="P14" s="45"/>
      <c r="Q14" s="45"/>
      <c r="R14" s="45"/>
      <c r="S14" s="45">
        <v>2</v>
      </c>
      <c r="T14" s="45"/>
      <c r="U14" s="45"/>
      <c r="V14" s="34">
        <f>I14+2*J14+3*K14+4*L14</f>
        <v>1</v>
      </c>
      <c r="W14" s="47">
        <f>(I14+(2*J14)+(3*K14)+(4*L14))/F14</f>
        <v>0.33333333333333331</v>
      </c>
      <c r="X14" s="47">
        <f t="shared" ref="X14:X32" si="1">(H14+M14+P14)/(F14+M14+P14+R14)</f>
        <v>0.5</v>
      </c>
      <c r="Y14" s="47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2</v>
      </c>
      <c r="G15" s="45">
        <v>2</v>
      </c>
      <c r="H15" s="55">
        <f t="shared" si="0"/>
        <v>0</v>
      </c>
      <c r="I15" s="45"/>
      <c r="J15" s="45"/>
      <c r="K15" s="45"/>
      <c r="L15" s="45"/>
      <c r="M15" s="45">
        <v>1</v>
      </c>
      <c r="N15" s="45"/>
      <c r="O15" s="45"/>
      <c r="P15" s="45">
        <v>1</v>
      </c>
      <c r="Q15" s="45"/>
      <c r="R15" s="45"/>
      <c r="S15" s="45"/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0.5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4</v>
      </c>
      <c r="F16" s="34">
        <f t="shared" si="2"/>
        <v>4</v>
      </c>
      <c r="G16" s="45">
        <v>2</v>
      </c>
      <c r="H16" s="55">
        <f t="shared" si="0"/>
        <v>4</v>
      </c>
      <c r="I16" s="45">
        <v>2</v>
      </c>
      <c r="J16" s="45"/>
      <c r="K16" s="45"/>
      <c r="L16" s="45">
        <v>2</v>
      </c>
      <c r="M16" s="45"/>
      <c r="N16" s="45"/>
      <c r="O16" s="45"/>
      <c r="P16" s="45"/>
      <c r="Q16" s="45"/>
      <c r="R16" s="45"/>
      <c r="S16" s="45"/>
      <c r="T16" s="45"/>
      <c r="U16" s="45">
        <v>4</v>
      </c>
      <c r="V16" s="34">
        <f>I16+2*J16+3*K16+4*L16</f>
        <v>10</v>
      </c>
      <c r="W16" s="47">
        <f>(I16+(2*J16)+(3*K16)+(4*L16))/F16</f>
        <v>2.5</v>
      </c>
      <c r="X16" s="47">
        <f t="shared" si="1"/>
        <v>1</v>
      </c>
      <c r="Y16" s="47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/>
      <c r="E17" s="45"/>
      <c r="F17" s="34">
        <f t="shared" si="2"/>
        <v>0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3</v>
      </c>
      <c r="F18" s="34">
        <f t="shared" si="2"/>
        <v>3</v>
      </c>
      <c r="G18" s="45"/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3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3</v>
      </c>
      <c r="F20" s="34">
        <f t="shared" si="2"/>
        <v>3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3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1</v>
      </c>
      <c r="F22" s="34">
        <f t="shared" si="2"/>
        <v>1</v>
      </c>
      <c r="G22" s="45"/>
      <c r="H22" s="55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4</v>
      </c>
      <c r="F24" s="34">
        <f t="shared" si="2"/>
        <v>4</v>
      </c>
      <c r="G24" s="45"/>
      <c r="H24" s="55">
        <f t="shared" si="0"/>
        <v>1</v>
      </c>
      <c r="I24" s="45">
        <v>1</v>
      </c>
      <c r="J24" s="45"/>
      <c r="K24" s="45"/>
      <c r="L24" s="45"/>
      <c r="M24" s="45"/>
      <c r="N24" s="45"/>
      <c r="O24" s="45"/>
      <c r="P24" s="45"/>
      <c r="Q24" s="45"/>
      <c r="R24" s="45"/>
      <c r="S24" s="45">
        <v>2</v>
      </c>
      <c r="T24" s="45"/>
      <c r="U24" s="45">
        <v>2</v>
      </c>
      <c r="V24" s="34">
        <f t="shared" si="3"/>
        <v>1</v>
      </c>
      <c r="W24" s="47">
        <f t="shared" si="4"/>
        <v>0.25</v>
      </c>
      <c r="X24" s="47">
        <f t="shared" si="1"/>
        <v>0.25</v>
      </c>
      <c r="Y24" s="47">
        <f t="shared" si="5"/>
        <v>0.25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4</v>
      </c>
      <c r="F25" s="34">
        <f t="shared" si="2"/>
        <v>4</v>
      </c>
      <c r="G25" s="45">
        <v>1</v>
      </c>
      <c r="H25" s="55">
        <f t="shared" si="0"/>
        <v>1</v>
      </c>
      <c r="I25" s="45">
        <v>1</v>
      </c>
      <c r="J25" s="45"/>
      <c r="K25" s="45"/>
      <c r="L25" s="45"/>
      <c r="M25" s="45"/>
      <c r="N25" s="45">
        <v>1</v>
      </c>
      <c r="O25" s="45"/>
      <c r="P25" s="45"/>
      <c r="Q25" s="45"/>
      <c r="R25" s="45"/>
      <c r="S25" s="45">
        <v>2</v>
      </c>
      <c r="T25" s="45"/>
      <c r="U25" s="45"/>
      <c r="V25" s="34">
        <f t="shared" si="3"/>
        <v>1</v>
      </c>
      <c r="W25" s="47">
        <f t="shared" si="4"/>
        <v>0.25</v>
      </c>
      <c r="X25" s="47">
        <f t="shared" si="1"/>
        <v>0.25</v>
      </c>
      <c r="Y25" s="47">
        <f t="shared" si="5"/>
        <v>0.25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4</v>
      </c>
      <c r="F26" s="34">
        <f t="shared" si="2"/>
        <v>3</v>
      </c>
      <c r="G26" s="45">
        <v>1</v>
      </c>
      <c r="H26" s="55">
        <f t="shared" si="0"/>
        <v>0</v>
      </c>
      <c r="I26" s="45"/>
      <c r="J26" s="45"/>
      <c r="K26" s="45"/>
      <c r="L26" s="45"/>
      <c r="M26" s="45"/>
      <c r="N26" s="45">
        <v>1</v>
      </c>
      <c r="O26" s="45"/>
      <c r="P26" s="45"/>
      <c r="Q26" s="45">
        <v>1</v>
      </c>
      <c r="R26" s="45"/>
      <c r="S26" s="45">
        <v>2</v>
      </c>
      <c r="T26" s="45"/>
      <c r="U26" s="45"/>
      <c r="V26" s="34">
        <f t="shared" si="3"/>
        <v>0</v>
      </c>
      <c r="W26" s="47">
        <f t="shared" si="4"/>
        <v>0</v>
      </c>
      <c r="X26" s="47">
        <f t="shared" si="1"/>
        <v>0</v>
      </c>
      <c r="Y26" s="47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>
        <v>1</v>
      </c>
      <c r="E27" s="45">
        <v>1</v>
      </c>
      <c r="F27" s="34">
        <f t="shared" si="2"/>
        <v>1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>
        <v>1</v>
      </c>
      <c r="T27" s="45"/>
      <c r="U27" s="45"/>
      <c r="V27" s="34">
        <f t="shared" si="3"/>
        <v>0</v>
      </c>
      <c r="W27" s="47">
        <f t="shared" si="4"/>
        <v>0</v>
      </c>
      <c r="X27" s="47">
        <f t="shared" si="1"/>
        <v>0</v>
      </c>
      <c r="Y27" s="47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8</v>
      </c>
      <c r="F35" s="45">
        <v>7</v>
      </c>
      <c r="G35" s="45">
        <v>7</v>
      </c>
      <c r="H35" s="45">
        <v>36</v>
      </c>
      <c r="I35" s="45">
        <v>12</v>
      </c>
      <c r="J35" s="45">
        <v>1</v>
      </c>
      <c r="K35" s="45">
        <v>3</v>
      </c>
      <c r="L35" s="45"/>
      <c r="M35" s="45">
        <v>1</v>
      </c>
      <c r="N35" s="45">
        <v>4</v>
      </c>
      <c r="O35" s="45"/>
      <c r="P35" s="45">
        <v>1</v>
      </c>
      <c r="Q35" s="45">
        <v>1</v>
      </c>
      <c r="R35" s="45"/>
      <c r="S35" s="45"/>
      <c r="T35" s="47">
        <f>I35/(H35-K35-L35-M35)</f>
        <v>0.375</v>
      </c>
      <c r="U35" s="49">
        <f>G35/E35*7</f>
        <v>6.125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/>
      <c r="D42" s="56">
        <v>1</v>
      </c>
      <c r="E42" s="56"/>
      <c r="F42" s="57"/>
      <c r="G42" s="56">
        <v>6</v>
      </c>
      <c r="H42" s="56"/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193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190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194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171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192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1</v>
      </c>
      <c r="F13" s="34">
        <f>E13-M13-P13-Q13-R13</f>
        <v>1</v>
      </c>
      <c r="G13" s="45">
        <v>1</v>
      </c>
      <c r="H13" s="55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1</v>
      </c>
      <c r="W13" s="47">
        <f>(I13+(2*J13)+(3*K13)+(4*L13))/F13</f>
        <v>1</v>
      </c>
      <c r="X13" s="47">
        <f>(H13+M13+P13)/(F13+M13+P13+R13)</f>
        <v>1</v>
      </c>
      <c r="Y13" s="47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3</v>
      </c>
      <c r="F14" s="34">
        <f>E14-M14-P14-Q14-R14</f>
        <v>2</v>
      </c>
      <c r="G14" s="45"/>
      <c r="H14" s="55">
        <f t="shared" si="0"/>
        <v>0</v>
      </c>
      <c r="I14" s="45"/>
      <c r="J14" s="45"/>
      <c r="K14" s="45"/>
      <c r="L14" s="45"/>
      <c r="M14" s="45">
        <v>1</v>
      </c>
      <c r="N14" s="45"/>
      <c r="O14" s="45">
        <v>1</v>
      </c>
      <c r="P14" s="45"/>
      <c r="Q14" s="45"/>
      <c r="R14" s="45"/>
      <c r="S14" s="45">
        <v>1</v>
      </c>
      <c r="T14" s="45">
        <v>1</v>
      </c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0.33333333333333331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3</v>
      </c>
      <c r="G15" s="45"/>
      <c r="H15" s="55">
        <f t="shared" si="0"/>
        <v>3</v>
      </c>
      <c r="I15" s="45">
        <v>2</v>
      </c>
      <c r="J15" s="45">
        <v>1</v>
      </c>
      <c r="K15" s="45"/>
      <c r="L15" s="45"/>
      <c r="M15" s="45"/>
      <c r="N15" s="45"/>
      <c r="O15" s="45"/>
      <c r="P15" s="45"/>
      <c r="Q15" s="45"/>
      <c r="R15" s="45">
        <v>1</v>
      </c>
      <c r="S15" s="45"/>
      <c r="T15" s="45"/>
      <c r="U15" s="45">
        <v>5</v>
      </c>
      <c r="V15" s="34">
        <f>I15+2*J15+3*K15+4*L15</f>
        <v>4</v>
      </c>
      <c r="W15" s="47">
        <f>(I15+(2*J15)+(3*K15)+(4*L15))/F15</f>
        <v>1.3333333333333333</v>
      </c>
      <c r="X15" s="47">
        <f t="shared" si="1"/>
        <v>0.75</v>
      </c>
      <c r="Y15" s="47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4</v>
      </c>
      <c r="F16" s="34">
        <f t="shared" si="2"/>
        <v>1</v>
      </c>
      <c r="G16" s="45"/>
      <c r="H16" s="55">
        <f t="shared" si="0"/>
        <v>0</v>
      </c>
      <c r="I16" s="45"/>
      <c r="J16" s="45"/>
      <c r="K16" s="45"/>
      <c r="L16" s="45"/>
      <c r="M16" s="45">
        <v>3</v>
      </c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0.75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/>
      <c r="E17" s="45"/>
      <c r="F17" s="34">
        <f t="shared" si="2"/>
        <v>0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3</v>
      </c>
      <c r="F18" s="34">
        <f t="shared" si="2"/>
        <v>3</v>
      </c>
      <c r="G18" s="45"/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3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4</v>
      </c>
      <c r="F19" s="34">
        <f t="shared" si="2"/>
        <v>4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>
        <v>1</v>
      </c>
      <c r="P19" s="45"/>
      <c r="Q19" s="45"/>
      <c r="R19" s="45"/>
      <c r="S19" s="45">
        <v>3</v>
      </c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3</v>
      </c>
      <c r="F20" s="34">
        <f t="shared" si="2"/>
        <v>2</v>
      </c>
      <c r="G20" s="45"/>
      <c r="H20" s="55">
        <f t="shared" si="0"/>
        <v>0</v>
      </c>
      <c r="I20" s="45"/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>
        <v>2</v>
      </c>
      <c r="T20" s="45">
        <v>1</v>
      </c>
      <c r="U20" s="45"/>
      <c r="V20" s="34">
        <f t="shared" si="3"/>
        <v>0</v>
      </c>
      <c r="W20" s="47">
        <f t="shared" si="4"/>
        <v>0</v>
      </c>
      <c r="X20" s="47">
        <f t="shared" si="1"/>
        <v>0.33333333333333331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4</v>
      </c>
      <c r="F22" s="34">
        <f t="shared" si="2"/>
        <v>3</v>
      </c>
      <c r="G22" s="45">
        <v>4</v>
      </c>
      <c r="H22" s="55">
        <f t="shared" si="0"/>
        <v>3</v>
      </c>
      <c r="I22" s="45">
        <v>2</v>
      </c>
      <c r="J22" s="45"/>
      <c r="K22" s="45"/>
      <c r="L22" s="45">
        <v>1</v>
      </c>
      <c r="M22" s="45">
        <v>1</v>
      </c>
      <c r="N22" s="45"/>
      <c r="O22" s="45"/>
      <c r="P22" s="45"/>
      <c r="Q22" s="45"/>
      <c r="R22" s="45"/>
      <c r="S22" s="45"/>
      <c r="T22" s="45">
        <v>1</v>
      </c>
      <c r="U22" s="45">
        <v>1</v>
      </c>
      <c r="V22" s="34">
        <f t="shared" si="3"/>
        <v>6</v>
      </c>
      <c r="W22" s="47">
        <f t="shared" si="4"/>
        <v>2</v>
      </c>
      <c r="X22" s="47">
        <f t="shared" si="1"/>
        <v>1</v>
      </c>
      <c r="Y22" s="47">
        <f t="shared" si="5"/>
        <v>1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>
        <v>1</v>
      </c>
      <c r="E23" s="45">
        <v>3</v>
      </c>
      <c r="F23" s="34">
        <f t="shared" si="2"/>
        <v>2</v>
      </c>
      <c r="G23" s="45"/>
      <c r="H23" s="55">
        <f t="shared" si="0"/>
        <v>0</v>
      </c>
      <c r="I23" s="45"/>
      <c r="J23" s="45"/>
      <c r="K23" s="45"/>
      <c r="L23" s="45"/>
      <c r="M23" s="45">
        <v>1</v>
      </c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>
        <f t="shared" si="4"/>
        <v>0</v>
      </c>
      <c r="X23" s="47">
        <f t="shared" si="1"/>
        <v>0.33333333333333331</v>
      </c>
      <c r="Y23" s="47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3</v>
      </c>
      <c r="F24" s="34">
        <f t="shared" si="2"/>
        <v>2</v>
      </c>
      <c r="G24" s="45"/>
      <c r="H24" s="55">
        <f t="shared" si="0"/>
        <v>0</v>
      </c>
      <c r="I24" s="45"/>
      <c r="J24" s="45"/>
      <c r="K24" s="45"/>
      <c r="L24" s="45"/>
      <c r="M24" s="45">
        <v>1</v>
      </c>
      <c r="N24" s="45"/>
      <c r="O24" s="45"/>
      <c r="P24" s="45"/>
      <c r="Q24" s="45"/>
      <c r="R24" s="45"/>
      <c r="S24" s="45">
        <v>1</v>
      </c>
      <c r="T24" s="45">
        <v>2</v>
      </c>
      <c r="U24" s="45"/>
      <c r="V24" s="34">
        <f t="shared" si="3"/>
        <v>0</v>
      </c>
      <c r="W24" s="47">
        <f t="shared" si="4"/>
        <v>0</v>
      </c>
      <c r="X24" s="47">
        <f t="shared" si="1"/>
        <v>0.33333333333333331</v>
      </c>
      <c r="Y24" s="47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>
        <v>1</v>
      </c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7</v>
      </c>
      <c r="F35" s="45">
        <v>3</v>
      </c>
      <c r="G35" s="45">
        <v>0</v>
      </c>
      <c r="H35" s="45">
        <v>29</v>
      </c>
      <c r="I35" s="45">
        <v>5</v>
      </c>
      <c r="J35" s="45"/>
      <c r="K35" s="45">
        <v>1</v>
      </c>
      <c r="L35" s="45"/>
      <c r="M35" s="45">
        <v>1</v>
      </c>
      <c r="N35" s="45">
        <v>5</v>
      </c>
      <c r="O35" s="45">
        <v>1</v>
      </c>
      <c r="P35" s="45"/>
      <c r="Q35" s="45">
        <v>1</v>
      </c>
      <c r="R35" s="45"/>
      <c r="S35" s="45"/>
      <c r="T35" s="47">
        <f>I35/(H35-K35-L35-M35)</f>
        <v>0.18518518518518517</v>
      </c>
      <c r="U35" s="49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6</v>
      </c>
      <c r="H42" s="56">
        <v>3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196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198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152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16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197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195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/>
      <c r="E13" s="45"/>
      <c r="F13" s="34">
        <f>E13-M13-P13-Q13-R13</f>
        <v>0</v>
      </c>
      <c r="G13" s="45"/>
      <c r="H13" s="55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0</v>
      </c>
      <c r="W13" s="47" t="e">
        <f>(I13+(2*J13)+(3*K13)+(4*L13))/F13</f>
        <v>#DIV/0!</v>
      </c>
      <c r="X13" s="47" t="e">
        <f>(H13+M13+P13)/(F13+M13+P13+R13)</f>
        <v>#DIV/0!</v>
      </c>
      <c r="Y13" s="47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4</v>
      </c>
      <c r="F14" s="34">
        <f>E14-M14-P14-Q14-R14</f>
        <v>2</v>
      </c>
      <c r="G14" s="45">
        <v>2</v>
      </c>
      <c r="H14" s="55">
        <f t="shared" si="0"/>
        <v>2</v>
      </c>
      <c r="I14" s="45">
        <v>2</v>
      </c>
      <c r="J14" s="45"/>
      <c r="K14" s="45"/>
      <c r="L14" s="45"/>
      <c r="M14" s="45">
        <v>1</v>
      </c>
      <c r="N14" s="45"/>
      <c r="O14" s="45"/>
      <c r="P14" s="45"/>
      <c r="Q14" s="45">
        <v>1</v>
      </c>
      <c r="R14" s="45"/>
      <c r="S14" s="45"/>
      <c r="T14" s="45"/>
      <c r="U14" s="45">
        <v>2</v>
      </c>
      <c r="V14" s="34">
        <f>I14+2*J14+3*K14+4*L14</f>
        <v>2</v>
      </c>
      <c r="W14" s="47">
        <f>(I14+(2*J14)+(3*K14)+(4*L14))/F14</f>
        <v>1</v>
      </c>
      <c r="X14" s="47">
        <f t="shared" ref="X14:X32" si="1">(H14+M14+P14)/(F14+M14+P14+R14)</f>
        <v>1</v>
      </c>
      <c r="Y14" s="47">
        <f>H14/F14</f>
        <v>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4</v>
      </c>
      <c r="G15" s="45">
        <v>3</v>
      </c>
      <c r="H15" s="55">
        <f t="shared" si="0"/>
        <v>4</v>
      </c>
      <c r="I15" s="45">
        <v>1</v>
      </c>
      <c r="J15" s="45">
        <v>2</v>
      </c>
      <c r="K15" s="45">
        <v>1</v>
      </c>
      <c r="L15" s="45"/>
      <c r="M15" s="45"/>
      <c r="N15" s="45"/>
      <c r="O15" s="45"/>
      <c r="P15" s="45"/>
      <c r="Q15" s="45"/>
      <c r="R15" s="45"/>
      <c r="S15" s="45"/>
      <c r="T15" s="45"/>
      <c r="U15" s="45">
        <v>6</v>
      </c>
      <c r="V15" s="34">
        <f>I15+2*J15+3*K15+4*L15</f>
        <v>8</v>
      </c>
      <c r="W15" s="47">
        <f>(I15+(2*J15)+(3*K15)+(4*L15))/F15</f>
        <v>2</v>
      </c>
      <c r="X15" s="47">
        <f t="shared" si="1"/>
        <v>1</v>
      </c>
      <c r="Y15" s="47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4</v>
      </c>
      <c r="F16" s="34">
        <f t="shared" si="2"/>
        <v>3</v>
      </c>
      <c r="G16" s="45">
        <v>2</v>
      </c>
      <c r="H16" s="55">
        <f t="shared" si="0"/>
        <v>2</v>
      </c>
      <c r="I16" s="45"/>
      <c r="J16" s="45">
        <v>1</v>
      </c>
      <c r="K16" s="45"/>
      <c r="L16" s="45">
        <v>1</v>
      </c>
      <c r="M16" s="45">
        <v>1</v>
      </c>
      <c r="N16" s="45"/>
      <c r="O16" s="45"/>
      <c r="P16" s="45"/>
      <c r="Q16" s="45"/>
      <c r="R16" s="45"/>
      <c r="S16" s="45"/>
      <c r="T16" s="45"/>
      <c r="U16" s="45">
        <v>5</v>
      </c>
      <c r="V16" s="34">
        <f>I16+2*J16+3*K16+4*L16</f>
        <v>6</v>
      </c>
      <c r="W16" s="47">
        <f>(I16+(2*J16)+(3*K16)+(4*L16))/F16</f>
        <v>2</v>
      </c>
      <c r="X16" s="47">
        <f t="shared" si="1"/>
        <v>0.75</v>
      </c>
      <c r="Y16" s="47">
        <f>H16/F16</f>
        <v>0.66666666666666663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4</v>
      </c>
      <c r="F17" s="34">
        <f t="shared" si="2"/>
        <v>3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>
        <v>1</v>
      </c>
      <c r="S17" s="45">
        <v>1</v>
      </c>
      <c r="T17" s="45"/>
      <c r="U17" s="45">
        <v>1</v>
      </c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1</v>
      </c>
      <c r="F18" s="34">
        <f t="shared" si="2"/>
        <v>0</v>
      </c>
      <c r="G18" s="45">
        <v>1</v>
      </c>
      <c r="H18" s="55">
        <f t="shared" si="0"/>
        <v>0</v>
      </c>
      <c r="I18" s="45"/>
      <c r="J18" s="45"/>
      <c r="K18" s="45"/>
      <c r="L18" s="45"/>
      <c r="M18" s="45">
        <v>1</v>
      </c>
      <c r="N18" s="45"/>
      <c r="O18" s="45"/>
      <c r="P18" s="45"/>
      <c r="Q18" s="45"/>
      <c r="R18" s="45"/>
      <c r="S18" s="45"/>
      <c r="T18" s="45"/>
      <c r="U18" s="45"/>
      <c r="V18" s="34">
        <f t="shared" si="3"/>
        <v>0</v>
      </c>
      <c r="W18" s="47" t="e">
        <f t="shared" si="4"/>
        <v>#DIV/0!</v>
      </c>
      <c r="X18" s="47">
        <f t="shared" si="1"/>
        <v>1</v>
      </c>
      <c r="Y18" s="47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4</v>
      </c>
      <c r="F19" s="34">
        <f t="shared" si="2"/>
        <v>2</v>
      </c>
      <c r="G19" s="45">
        <v>1</v>
      </c>
      <c r="H19" s="55">
        <f t="shared" si="0"/>
        <v>1</v>
      </c>
      <c r="I19" s="45">
        <v>1</v>
      </c>
      <c r="J19" s="45"/>
      <c r="K19" s="45"/>
      <c r="L19" s="45"/>
      <c r="M19" s="45">
        <v>2</v>
      </c>
      <c r="N19" s="45"/>
      <c r="O19" s="45"/>
      <c r="P19" s="45"/>
      <c r="Q19" s="45"/>
      <c r="R19" s="45"/>
      <c r="S19" s="45">
        <v>1</v>
      </c>
      <c r="T19" s="45"/>
      <c r="U19" s="45">
        <v>2</v>
      </c>
      <c r="V19" s="34">
        <f t="shared" si="3"/>
        <v>1</v>
      </c>
      <c r="W19" s="47">
        <f t="shared" si="4"/>
        <v>0.5</v>
      </c>
      <c r="X19" s="47">
        <f t="shared" si="1"/>
        <v>0.75</v>
      </c>
      <c r="Y19" s="47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3</v>
      </c>
      <c r="F20" s="34">
        <f t="shared" si="2"/>
        <v>1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>
        <v>2</v>
      </c>
      <c r="Q20" s="45"/>
      <c r="R20" s="45"/>
      <c r="S20" s="45"/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0.66666666666666663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3</v>
      </c>
      <c r="F22" s="34">
        <f t="shared" si="2"/>
        <v>2</v>
      </c>
      <c r="G22" s="45">
        <v>3</v>
      </c>
      <c r="H22" s="55">
        <f t="shared" si="0"/>
        <v>0</v>
      </c>
      <c r="I22" s="45"/>
      <c r="J22" s="45"/>
      <c r="K22" s="45"/>
      <c r="L22" s="45"/>
      <c r="M22" s="45">
        <v>1</v>
      </c>
      <c r="N22" s="45">
        <v>1</v>
      </c>
      <c r="O22" s="45">
        <v>1</v>
      </c>
      <c r="P22" s="45"/>
      <c r="Q22" s="45"/>
      <c r="R22" s="45"/>
      <c r="S22" s="45"/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0.33333333333333331</v>
      </c>
      <c r="Y22" s="47">
        <f t="shared" si="5"/>
        <v>0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>
        <v>1</v>
      </c>
      <c r="E23" s="45">
        <v>4</v>
      </c>
      <c r="F23" s="34">
        <f t="shared" si="2"/>
        <v>4</v>
      </c>
      <c r="G23" s="45">
        <v>1</v>
      </c>
      <c r="H23" s="55">
        <f t="shared" si="0"/>
        <v>1</v>
      </c>
      <c r="I23" s="45">
        <v>1</v>
      </c>
      <c r="J23" s="45"/>
      <c r="K23" s="45"/>
      <c r="L23" s="45"/>
      <c r="M23" s="45"/>
      <c r="N23" s="45"/>
      <c r="O23" s="45"/>
      <c r="P23" s="45"/>
      <c r="Q23" s="45"/>
      <c r="R23" s="45"/>
      <c r="S23" s="45">
        <v>1</v>
      </c>
      <c r="T23" s="45"/>
      <c r="U23" s="45">
        <v>1</v>
      </c>
      <c r="V23" s="34">
        <f t="shared" si="3"/>
        <v>1</v>
      </c>
      <c r="W23" s="47">
        <f t="shared" si="4"/>
        <v>0.25</v>
      </c>
      <c r="X23" s="47">
        <f t="shared" si="1"/>
        <v>0.25</v>
      </c>
      <c r="Y23" s="47">
        <f t="shared" si="5"/>
        <v>0.25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3</v>
      </c>
      <c r="F25" s="34">
        <f t="shared" si="2"/>
        <v>3</v>
      </c>
      <c r="G25" s="45">
        <v>2</v>
      </c>
      <c r="H25" s="55">
        <f t="shared" si="0"/>
        <v>2</v>
      </c>
      <c r="I25" s="45">
        <v>2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2</v>
      </c>
      <c r="W25" s="47">
        <f t="shared" si="4"/>
        <v>0.66666666666666663</v>
      </c>
      <c r="X25" s="47">
        <f t="shared" si="1"/>
        <v>0.66666666666666663</v>
      </c>
      <c r="Y25" s="47">
        <f t="shared" si="5"/>
        <v>0.66666666666666663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>
        <v>1</v>
      </c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5</v>
      </c>
      <c r="F35" s="45">
        <v>1</v>
      </c>
      <c r="G35" s="45">
        <v>0</v>
      </c>
      <c r="H35" s="45">
        <v>19</v>
      </c>
      <c r="I35" s="45">
        <v>3</v>
      </c>
      <c r="J35" s="45"/>
      <c r="K35" s="45">
        <v>1</v>
      </c>
      <c r="L35" s="45"/>
      <c r="M35" s="45"/>
      <c r="N35" s="45">
        <v>8</v>
      </c>
      <c r="O35" s="45">
        <v>1</v>
      </c>
      <c r="P35" s="45"/>
      <c r="Q35" s="45">
        <v>1</v>
      </c>
      <c r="R35" s="45"/>
      <c r="S35" s="45"/>
      <c r="T35" s="47">
        <f>I35/(H35-K35-L35-M35)</f>
        <v>0.16666666666666666</v>
      </c>
      <c r="U35" s="49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17</v>
      </c>
      <c r="H42" s="56">
        <v>1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201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203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194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194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202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199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4</v>
      </c>
      <c r="F13" s="34">
        <f>E13-M13-P13-Q13-R13</f>
        <v>3</v>
      </c>
      <c r="G13" s="45">
        <v>1</v>
      </c>
      <c r="H13" s="55">
        <f t="shared" ref="H13:H32" si="0">SUM(I13:L13)</f>
        <v>1</v>
      </c>
      <c r="I13" s="45">
        <v>1</v>
      </c>
      <c r="J13" s="45"/>
      <c r="K13" s="45"/>
      <c r="L13" s="45"/>
      <c r="M13" s="45">
        <v>1</v>
      </c>
      <c r="N13" s="45"/>
      <c r="O13" s="45"/>
      <c r="P13" s="45"/>
      <c r="Q13" s="45"/>
      <c r="R13" s="45"/>
      <c r="S13" s="45">
        <v>1</v>
      </c>
      <c r="T13" s="45"/>
      <c r="U13" s="45"/>
      <c r="V13" s="34">
        <f>I13+2*J13+3*K13+4*L13</f>
        <v>1</v>
      </c>
      <c r="W13" s="47">
        <f>(I13+(2*J13)+(3*K13)+(4*L13))/F13</f>
        <v>0.33333333333333331</v>
      </c>
      <c r="X13" s="47">
        <f>(H13+M13+P13)/(F13+M13+P13+R13)</f>
        <v>0.5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4</v>
      </c>
      <c r="F14" s="34">
        <f>E14-M14-P14-Q14-R14</f>
        <v>3</v>
      </c>
      <c r="G14" s="45">
        <v>1</v>
      </c>
      <c r="H14" s="55">
        <f t="shared" si="0"/>
        <v>2</v>
      </c>
      <c r="I14" s="45">
        <v>2</v>
      </c>
      <c r="J14" s="45"/>
      <c r="K14" s="45"/>
      <c r="L14" s="45"/>
      <c r="M14" s="45"/>
      <c r="N14" s="45"/>
      <c r="O14" s="45"/>
      <c r="P14" s="45"/>
      <c r="Q14" s="45">
        <v>1</v>
      </c>
      <c r="R14" s="45"/>
      <c r="S14" s="45"/>
      <c r="T14" s="45"/>
      <c r="U14" s="45"/>
      <c r="V14" s="34">
        <f>I14+2*J14+3*K14+4*L14</f>
        <v>2</v>
      </c>
      <c r="W14" s="47">
        <f>(I14+(2*J14)+(3*K14)+(4*L14))/F14</f>
        <v>0.66666666666666663</v>
      </c>
      <c r="X14" s="47">
        <f t="shared" ref="X14:X32" si="1">(H14+M14+P14)/(F14+M14+P14+R14)</f>
        <v>0.66666666666666663</v>
      </c>
      <c r="Y14" s="47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4</v>
      </c>
      <c r="G15" s="45"/>
      <c r="H15" s="55">
        <f t="shared" si="0"/>
        <v>1</v>
      </c>
      <c r="I15" s="45">
        <v>1</v>
      </c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34">
        <f>I15+2*J15+3*K15+4*L15</f>
        <v>1</v>
      </c>
      <c r="W15" s="47">
        <f>(I15+(2*J15)+(3*K15)+(4*L15))/F15</f>
        <v>0.25</v>
      </c>
      <c r="X15" s="47">
        <f t="shared" si="1"/>
        <v>0.25</v>
      </c>
      <c r="Y15" s="47">
        <f>H15/F15</f>
        <v>0.25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4</v>
      </c>
      <c r="F17" s="34">
        <f t="shared" si="2"/>
        <v>4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3</v>
      </c>
      <c r="F18" s="34">
        <f t="shared" si="2"/>
        <v>3</v>
      </c>
      <c r="G18" s="45"/>
      <c r="H18" s="55">
        <f t="shared" si="0"/>
        <v>2</v>
      </c>
      <c r="I18" s="45">
        <v>2</v>
      </c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/>
      <c r="V18" s="34">
        <f t="shared" si="3"/>
        <v>2</v>
      </c>
      <c r="W18" s="47">
        <f t="shared" si="4"/>
        <v>0.66666666666666663</v>
      </c>
      <c r="X18" s="47">
        <f t="shared" si="1"/>
        <v>0.66666666666666663</v>
      </c>
      <c r="Y18" s="47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/>
      <c r="E20" s="45"/>
      <c r="F20" s="34">
        <f t="shared" si="2"/>
        <v>0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 t="e">
        <f t="shared" si="4"/>
        <v>#DIV/0!</v>
      </c>
      <c r="X20" s="47" t="e">
        <f t="shared" si="1"/>
        <v>#DIV/0!</v>
      </c>
      <c r="Y20" s="47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4</v>
      </c>
      <c r="F22" s="34">
        <f t="shared" si="2"/>
        <v>4</v>
      </c>
      <c r="G22" s="45"/>
      <c r="H22" s="55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1</v>
      </c>
      <c r="W22" s="47">
        <f t="shared" si="4"/>
        <v>0.25</v>
      </c>
      <c r="X22" s="47">
        <f t="shared" si="1"/>
        <v>0.25</v>
      </c>
      <c r="Y22" s="47">
        <f t="shared" si="5"/>
        <v>0.25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3</v>
      </c>
      <c r="F25" s="34">
        <f t="shared" si="2"/>
        <v>3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>
        <v>3</v>
      </c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1</v>
      </c>
      <c r="F26" s="34">
        <f t="shared" si="2"/>
        <v>1</v>
      </c>
      <c r="G26" s="45"/>
      <c r="H26" s="55">
        <f t="shared" si="0"/>
        <v>1</v>
      </c>
      <c r="I26" s="45"/>
      <c r="J26" s="45">
        <v>1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2</v>
      </c>
      <c r="W26" s="47">
        <f t="shared" si="4"/>
        <v>2</v>
      </c>
      <c r="X26" s="47">
        <f t="shared" si="1"/>
        <v>1</v>
      </c>
      <c r="Y26" s="47">
        <f t="shared" si="5"/>
        <v>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>
        <v>1</v>
      </c>
      <c r="E27" s="45">
        <v>1</v>
      </c>
      <c r="F27" s="34">
        <f t="shared" si="2"/>
        <v>1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>
        <v>1</v>
      </c>
      <c r="T27" s="45"/>
      <c r="U27" s="45"/>
      <c r="V27" s="34">
        <f t="shared" si="3"/>
        <v>0</v>
      </c>
      <c r="W27" s="47">
        <f t="shared" si="4"/>
        <v>0</v>
      </c>
      <c r="X27" s="47">
        <f t="shared" si="1"/>
        <v>0</v>
      </c>
      <c r="Y27" s="47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3</v>
      </c>
      <c r="F28" s="34">
        <f t="shared" si="2"/>
        <v>3</v>
      </c>
      <c r="G28" s="45"/>
      <c r="H28" s="55">
        <f t="shared" si="0"/>
        <v>2</v>
      </c>
      <c r="I28" s="45">
        <v>2</v>
      </c>
      <c r="J28" s="45"/>
      <c r="K28" s="45"/>
      <c r="L28" s="45"/>
      <c r="M28" s="45"/>
      <c r="N28" s="45"/>
      <c r="O28" s="45"/>
      <c r="P28" s="45"/>
      <c r="Q28" s="45"/>
      <c r="R28" s="45"/>
      <c r="S28" s="45">
        <v>1</v>
      </c>
      <c r="T28" s="45"/>
      <c r="U28" s="45">
        <v>1</v>
      </c>
      <c r="V28" s="34">
        <f t="shared" si="3"/>
        <v>2</v>
      </c>
      <c r="W28" s="47">
        <f t="shared" si="4"/>
        <v>0.66666666666666663</v>
      </c>
      <c r="X28" s="47">
        <f t="shared" si="1"/>
        <v>0.66666666666666663</v>
      </c>
      <c r="Y28" s="47">
        <f t="shared" si="5"/>
        <v>0.66666666666666663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3</v>
      </c>
      <c r="F30" s="34">
        <f t="shared" si="2"/>
        <v>2</v>
      </c>
      <c r="G30" s="45"/>
      <c r="H30" s="55">
        <f t="shared" si="0"/>
        <v>1</v>
      </c>
      <c r="I30" s="45">
        <v>1</v>
      </c>
      <c r="J30" s="45"/>
      <c r="K30" s="45"/>
      <c r="L30" s="45"/>
      <c r="M30" s="45">
        <v>1</v>
      </c>
      <c r="N30" s="45"/>
      <c r="O30" s="45"/>
      <c r="P30" s="45"/>
      <c r="Q30" s="45"/>
      <c r="R30" s="45"/>
      <c r="S30" s="45">
        <v>1</v>
      </c>
      <c r="T30" s="45"/>
      <c r="U30" s="45">
        <v>1</v>
      </c>
      <c r="V30" s="55">
        <f t="shared" si="3"/>
        <v>1</v>
      </c>
      <c r="W30" s="47">
        <f t="shared" si="4"/>
        <v>0.5</v>
      </c>
      <c r="X30" s="47">
        <f t="shared" si="1"/>
        <v>0.66666666666666663</v>
      </c>
      <c r="Y30" s="47">
        <f t="shared" si="5"/>
        <v>0.5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>
        <v>1</v>
      </c>
      <c r="E36" s="48">
        <v>2</v>
      </c>
      <c r="F36" s="45">
        <v>3</v>
      </c>
      <c r="G36" s="45">
        <v>3</v>
      </c>
      <c r="H36" s="45">
        <v>13</v>
      </c>
      <c r="I36" s="45">
        <v>3</v>
      </c>
      <c r="J36" s="45"/>
      <c r="K36" s="45">
        <v>5</v>
      </c>
      <c r="L36" s="45"/>
      <c r="M36" s="45"/>
      <c r="N36" s="45">
        <v>3</v>
      </c>
      <c r="O36" s="45"/>
      <c r="P36" s="45">
        <v>1</v>
      </c>
      <c r="Q36" s="45"/>
      <c r="R36" s="45"/>
      <c r="S36" s="45"/>
      <c r="T36" s="47">
        <f>I36/(H36-K36-L36-M36)</f>
        <v>0.375</v>
      </c>
      <c r="U36" s="49">
        <f>G36/E36*7</f>
        <v>10.5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>
        <v>1</v>
      </c>
      <c r="E38" s="48">
        <v>4</v>
      </c>
      <c r="F38" s="45">
        <v>4</v>
      </c>
      <c r="G38" s="45">
        <v>4</v>
      </c>
      <c r="H38" s="45">
        <v>19</v>
      </c>
      <c r="I38" s="45">
        <v>3</v>
      </c>
      <c r="J38" s="45"/>
      <c r="K38" s="45">
        <v>4</v>
      </c>
      <c r="L38" s="45"/>
      <c r="M38" s="45"/>
      <c r="N38" s="45">
        <v>6</v>
      </c>
      <c r="O38" s="45"/>
      <c r="P38" s="45"/>
      <c r="Q38" s="45"/>
      <c r="R38" s="45"/>
      <c r="S38" s="45"/>
      <c r="T38" s="47">
        <f>I38/(H38-K38-L38-M38)</f>
        <v>0.2</v>
      </c>
      <c r="U38" s="49">
        <f>G38/E38*7</f>
        <v>7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/>
      <c r="D42" s="56">
        <v>1</v>
      </c>
      <c r="E42" s="56"/>
      <c r="F42" s="57"/>
      <c r="G42" s="56">
        <v>2</v>
      </c>
      <c r="H42" s="56">
        <v>7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204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205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169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143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200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2</v>
      </c>
      <c r="F13" s="34">
        <f>E13-M13-P13-Q13-R13</f>
        <v>2</v>
      </c>
      <c r="G13" s="45"/>
      <c r="H13" s="55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>
        <v>2</v>
      </c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3</v>
      </c>
      <c r="F14" s="34">
        <f>E14-M14-P14-Q14-R14</f>
        <v>3</v>
      </c>
      <c r="G14" s="45">
        <v>1</v>
      </c>
      <c r="H14" s="55">
        <f t="shared" si="0"/>
        <v>1</v>
      </c>
      <c r="I14" s="45">
        <v>1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1</v>
      </c>
      <c r="W14" s="47">
        <f>(I14+(2*J14)+(3*K14)+(4*L14))/F14</f>
        <v>0.33333333333333331</v>
      </c>
      <c r="X14" s="47">
        <f t="shared" ref="X14:X32" si="1">(H14+M14+P14)/(F14+M14+P14+R14)</f>
        <v>0.33333333333333331</v>
      </c>
      <c r="Y14" s="47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3</v>
      </c>
      <c r="F15" s="34">
        <f t="shared" ref="F15:F32" si="2">E15-M15-P15-Q15-R15</f>
        <v>3</v>
      </c>
      <c r="G15" s="45">
        <v>1</v>
      </c>
      <c r="H15" s="55">
        <f t="shared" si="0"/>
        <v>3</v>
      </c>
      <c r="I15" s="45">
        <v>2</v>
      </c>
      <c r="J15" s="45">
        <v>1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4</v>
      </c>
      <c r="W15" s="47">
        <f>(I15+(2*J15)+(3*K15)+(4*L15))/F15</f>
        <v>1.3333333333333333</v>
      </c>
      <c r="X15" s="47">
        <f t="shared" si="1"/>
        <v>1</v>
      </c>
      <c r="Y15" s="47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3</v>
      </c>
      <c r="F16" s="34">
        <f t="shared" si="2"/>
        <v>2</v>
      </c>
      <c r="G16" s="45"/>
      <c r="H16" s="55">
        <f t="shared" si="0"/>
        <v>1</v>
      </c>
      <c r="I16" s="45">
        <v>1</v>
      </c>
      <c r="J16" s="45"/>
      <c r="K16" s="45"/>
      <c r="L16" s="45"/>
      <c r="M16" s="45">
        <v>1</v>
      </c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1</v>
      </c>
      <c r="W16" s="47">
        <f>(I16+(2*J16)+(3*K16)+(4*L16))/F16</f>
        <v>0.5</v>
      </c>
      <c r="X16" s="47">
        <f t="shared" si="1"/>
        <v>0.66666666666666663</v>
      </c>
      <c r="Y16" s="47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3</v>
      </c>
      <c r="F17" s="34">
        <f t="shared" si="2"/>
        <v>2</v>
      </c>
      <c r="G17" s="45"/>
      <c r="H17" s="55">
        <f t="shared" si="0"/>
        <v>1</v>
      </c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>
        <v>1</v>
      </c>
      <c r="S17" s="45"/>
      <c r="T17" s="45"/>
      <c r="U17" s="45">
        <v>2</v>
      </c>
      <c r="V17" s="34">
        <f t="shared" ref="V17:V32" si="3">I17+2*J17+3*K17+4*L17</f>
        <v>1</v>
      </c>
      <c r="W17" s="47">
        <f t="shared" ref="W17:W32" si="4">(I17+(2*J17)+(3*K17)+(4*L17))/F17</f>
        <v>0.5</v>
      </c>
      <c r="X17" s="47">
        <f t="shared" si="1"/>
        <v>0.33333333333333331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2</v>
      </c>
      <c r="F18" s="34">
        <f t="shared" si="2"/>
        <v>2</v>
      </c>
      <c r="G18" s="45"/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2</v>
      </c>
      <c r="F20" s="34">
        <f t="shared" si="2"/>
        <v>2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2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>
        <v>1</v>
      </c>
      <c r="E21" s="45">
        <v>2</v>
      </c>
      <c r="F21" s="34">
        <f t="shared" si="2"/>
        <v>2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>
        <v>2</v>
      </c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</v>
      </c>
      <c r="Y21" s="47">
        <f t="shared" si="5"/>
        <v>0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3</v>
      </c>
      <c r="F22" s="34">
        <f t="shared" si="2"/>
        <v>3</v>
      </c>
      <c r="G22" s="45"/>
      <c r="H22" s="55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1</v>
      </c>
      <c r="F26" s="34">
        <f t="shared" si="2"/>
        <v>1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>
        <f t="shared" si="4"/>
        <v>0</v>
      </c>
      <c r="X26" s="47">
        <f t="shared" si="1"/>
        <v>0</v>
      </c>
      <c r="Y26" s="47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1</v>
      </c>
      <c r="F30" s="34">
        <f t="shared" si="2"/>
        <v>1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>
        <v>1</v>
      </c>
      <c r="T30" s="45"/>
      <c r="U30" s="45"/>
      <c r="V30" s="55">
        <f t="shared" si="3"/>
        <v>0</v>
      </c>
      <c r="W30" s="47">
        <f t="shared" si="4"/>
        <v>0</v>
      </c>
      <c r="X30" s="47">
        <f t="shared" si="1"/>
        <v>0</v>
      </c>
      <c r="Y30" s="47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7</v>
      </c>
      <c r="F35" s="45">
        <v>0</v>
      </c>
      <c r="G35" s="45">
        <v>0</v>
      </c>
      <c r="H35" s="45">
        <v>26</v>
      </c>
      <c r="I35" s="45">
        <v>5</v>
      </c>
      <c r="J35" s="45"/>
      <c r="K35" s="45">
        <v>1</v>
      </c>
      <c r="L35" s="45"/>
      <c r="M35" s="45"/>
      <c r="N35" s="45">
        <v>6</v>
      </c>
      <c r="O35" s="45">
        <v>1</v>
      </c>
      <c r="P35" s="45"/>
      <c r="Q35" s="45">
        <v>1</v>
      </c>
      <c r="R35" s="45"/>
      <c r="S35" s="45"/>
      <c r="T35" s="47">
        <f>I35/(H35-K35-L35-M35)</f>
        <v>0.2</v>
      </c>
      <c r="U35" s="49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2</v>
      </c>
      <c r="H42" s="56">
        <v>0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59" customFormat="1" ht="15.75" customHeight="1" x14ac:dyDescent="0.25">
      <c r="A5" s="4"/>
      <c r="B5" s="5"/>
      <c r="C5" s="59" t="s">
        <v>0</v>
      </c>
      <c r="E5" s="108" t="s">
        <v>134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138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59" customFormat="1" ht="15.75" customHeight="1" x14ac:dyDescent="0.3">
      <c r="A6" s="4"/>
      <c r="B6" s="5"/>
      <c r="C6" s="59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59" customFormat="1" x14ac:dyDescent="0.3">
      <c r="A7" s="4"/>
      <c r="B7" s="5"/>
      <c r="C7" s="59" t="s">
        <v>4</v>
      </c>
      <c r="E7" s="106" t="s">
        <v>136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59" customFormat="1" x14ac:dyDescent="0.3">
      <c r="A8" s="4"/>
      <c r="B8" s="5"/>
      <c r="C8" s="59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59" customFormat="1" x14ac:dyDescent="0.3">
      <c r="A9" s="4"/>
      <c r="B9" s="5"/>
      <c r="C9" s="59" t="s">
        <v>8</v>
      </c>
      <c r="E9" s="107" t="s">
        <v>137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139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3</v>
      </c>
      <c r="F13" s="34">
        <f>E13-M13-P13-Q13-R13</f>
        <v>3</v>
      </c>
      <c r="G13" s="45">
        <v>1</v>
      </c>
      <c r="H13" s="55">
        <f t="shared" ref="H13:H32" si="0">SUM(I13:L13)</f>
        <v>0</v>
      </c>
      <c r="I13" s="45"/>
      <c r="J13" s="45"/>
      <c r="K13" s="45"/>
      <c r="L13" s="45"/>
      <c r="M13" s="45"/>
      <c r="N13" s="45"/>
      <c r="O13" s="45">
        <v>1</v>
      </c>
      <c r="P13" s="45"/>
      <c r="Q13" s="45"/>
      <c r="R13" s="45"/>
      <c r="S13" s="45"/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4</v>
      </c>
      <c r="F14" s="34">
        <f>E14-M14-P14-Q14-R14</f>
        <v>3</v>
      </c>
      <c r="G14" s="45">
        <v>3</v>
      </c>
      <c r="H14" s="55">
        <f t="shared" si="0"/>
        <v>2</v>
      </c>
      <c r="I14" s="45">
        <v>2</v>
      </c>
      <c r="J14" s="45"/>
      <c r="K14" s="45"/>
      <c r="L14" s="45"/>
      <c r="M14" s="45">
        <v>1</v>
      </c>
      <c r="N14" s="45"/>
      <c r="O14" s="45"/>
      <c r="P14" s="45"/>
      <c r="Q14" s="45"/>
      <c r="R14" s="45"/>
      <c r="S14" s="45"/>
      <c r="T14" s="45"/>
      <c r="U14" s="45">
        <v>2</v>
      </c>
      <c r="V14" s="34">
        <f>I14+2*J14+3*K14+4*L14</f>
        <v>2</v>
      </c>
      <c r="W14" s="47">
        <f>(I14+(2*J14)+(3*K14)+(4*L14))/F14</f>
        <v>0.66666666666666663</v>
      </c>
      <c r="X14" s="47">
        <f t="shared" ref="X14:X32" si="1">(H14+M14+P14)/(F14+M14+P14+R14)</f>
        <v>0.75</v>
      </c>
      <c r="Y14" s="47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2</v>
      </c>
      <c r="G15" s="45">
        <v>1</v>
      </c>
      <c r="H15" s="55">
        <f t="shared" si="0"/>
        <v>1</v>
      </c>
      <c r="I15" s="45">
        <v>1</v>
      </c>
      <c r="J15" s="45"/>
      <c r="K15" s="45"/>
      <c r="L15" s="45"/>
      <c r="M15" s="45">
        <v>2</v>
      </c>
      <c r="N15" s="45"/>
      <c r="O15" s="45"/>
      <c r="P15" s="45"/>
      <c r="Q15" s="45"/>
      <c r="R15" s="45"/>
      <c r="S15" s="45"/>
      <c r="T15" s="45"/>
      <c r="U15" s="45">
        <v>1</v>
      </c>
      <c r="V15" s="34">
        <f>I15+2*J15+3*K15+4*L15</f>
        <v>1</v>
      </c>
      <c r="W15" s="47">
        <f>(I15+(2*J15)+(3*K15)+(4*L15))/F15</f>
        <v>0.5</v>
      </c>
      <c r="X15" s="47">
        <f t="shared" si="1"/>
        <v>0.75</v>
      </c>
      <c r="Y15" s="47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4</v>
      </c>
      <c r="F16" s="34">
        <f t="shared" si="2"/>
        <v>4</v>
      </c>
      <c r="G16" s="45">
        <v>2</v>
      </c>
      <c r="H16" s="55">
        <f t="shared" si="0"/>
        <v>3</v>
      </c>
      <c r="I16" s="45"/>
      <c r="J16" s="45">
        <v>2</v>
      </c>
      <c r="K16" s="45"/>
      <c r="L16" s="45">
        <v>1</v>
      </c>
      <c r="M16" s="45"/>
      <c r="N16" s="45"/>
      <c r="O16" s="45">
        <v>1</v>
      </c>
      <c r="P16" s="45"/>
      <c r="Q16" s="45"/>
      <c r="R16" s="45"/>
      <c r="S16" s="45"/>
      <c r="T16" s="45"/>
      <c r="U16" s="45">
        <v>5</v>
      </c>
      <c r="V16" s="34">
        <f>I16+2*J16+3*K16+4*L16</f>
        <v>8</v>
      </c>
      <c r="W16" s="47">
        <f>(I16+(2*J16)+(3*K16)+(4*L16))/F16</f>
        <v>2</v>
      </c>
      <c r="X16" s="47">
        <f t="shared" si="1"/>
        <v>0.75</v>
      </c>
      <c r="Y16" s="47">
        <f>H16/F16</f>
        <v>0.75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4</v>
      </c>
      <c r="F17" s="34">
        <f t="shared" si="2"/>
        <v>4</v>
      </c>
      <c r="G17" s="45">
        <v>1</v>
      </c>
      <c r="H17" s="55">
        <f t="shared" si="0"/>
        <v>2</v>
      </c>
      <c r="I17" s="45">
        <v>1</v>
      </c>
      <c r="J17" s="45"/>
      <c r="K17" s="45"/>
      <c r="L17" s="45">
        <v>1</v>
      </c>
      <c r="M17" s="45"/>
      <c r="N17" s="45"/>
      <c r="O17" s="45"/>
      <c r="P17" s="45"/>
      <c r="Q17" s="45"/>
      <c r="R17" s="45"/>
      <c r="S17" s="45"/>
      <c r="T17" s="45"/>
      <c r="U17" s="45">
        <v>3</v>
      </c>
      <c r="V17" s="34">
        <f t="shared" ref="V17:V32" si="3">I17+2*J17+3*K17+4*L17</f>
        <v>5</v>
      </c>
      <c r="W17" s="47">
        <f t="shared" ref="W17:W32" si="4">(I17+(2*J17)+(3*K17)+(4*L17))/F17</f>
        <v>1.25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4</v>
      </c>
      <c r="F18" s="34">
        <f t="shared" si="2"/>
        <v>3</v>
      </c>
      <c r="G18" s="45">
        <v>1</v>
      </c>
      <c r="H18" s="55">
        <f t="shared" si="0"/>
        <v>2</v>
      </c>
      <c r="I18" s="45"/>
      <c r="J18" s="45">
        <v>1</v>
      </c>
      <c r="K18" s="45"/>
      <c r="L18" s="45">
        <v>1</v>
      </c>
      <c r="M18" s="45">
        <v>1</v>
      </c>
      <c r="N18" s="45"/>
      <c r="O18" s="45"/>
      <c r="P18" s="45"/>
      <c r="Q18" s="45"/>
      <c r="R18" s="45"/>
      <c r="S18" s="45"/>
      <c r="T18" s="45"/>
      <c r="U18" s="45">
        <v>1</v>
      </c>
      <c r="V18" s="34">
        <f t="shared" si="3"/>
        <v>6</v>
      </c>
      <c r="W18" s="47">
        <f t="shared" si="4"/>
        <v>2</v>
      </c>
      <c r="X18" s="47">
        <f t="shared" si="1"/>
        <v>0.75</v>
      </c>
      <c r="Y18" s="47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3</v>
      </c>
      <c r="F19" s="34">
        <f t="shared" si="2"/>
        <v>3</v>
      </c>
      <c r="G19" s="45">
        <v>1</v>
      </c>
      <c r="H19" s="55">
        <f t="shared" si="0"/>
        <v>1</v>
      </c>
      <c r="I19" s="45"/>
      <c r="J19" s="45">
        <v>1</v>
      </c>
      <c r="K19" s="45"/>
      <c r="L19" s="45"/>
      <c r="M19" s="45"/>
      <c r="N19" s="45"/>
      <c r="O19" s="45">
        <v>1</v>
      </c>
      <c r="P19" s="45"/>
      <c r="Q19" s="45"/>
      <c r="R19" s="45"/>
      <c r="S19" s="45"/>
      <c r="T19" s="45"/>
      <c r="U19" s="45"/>
      <c r="V19" s="34">
        <f t="shared" si="3"/>
        <v>2</v>
      </c>
      <c r="W19" s="47">
        <f t="shared" si="4"/>
        <v>0.66666666666666663</v>
      </c>
      <c r="X19" s="47">
        <f t="shared" si="1"/>
        <v>0.33333333333333331</v>
      </c>
      <c r="Y19" s="47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2</v>
      </c>
      <c r="F20" s="34">
        <f t="shared" si="2"/>
        <v>1</v>
      </c>
      <c r="G20" s="45">
        <v>1</v>
      </c>
      <c r="H20" s="55">
        <f t="shared" si="0"/>
        <v>1</v>
      </c>
      <c r="I20" s="45">
        <v>1</v>
      </c>
      <c r="J20" s="45"/>
      <c r="K20" s="45"/>
      <c r="L20" s="45"/>
      <c r="M20" s="45"/>
      <c r="N20" s="45"/>
      <c r="O20" s="45"/>
      <c r="P20" s="45">
        <v>1</v>
      </c>
      <c r="Q20" s="45"/>
      <c r="R20" s="45"/>
      <c r="S20" s="45"/>
      <c r="T20" s="45"/>
      <c r="U20" s="45">
        <v>1</v>
      </c>
      <c r="V20" s="34">
        <f t="shared" si="3"/>
        <v>1</v>
      </c>
      <c r="W20" s="47">
        <f t="shared" si="4"/>
        <v>1</v>
      </c>
      <c r="X20" s="47">
        <f t="shared" si="1"/>
        <v>1</v>
      </c>
      <c r="Y20" s="47">
        <f t="shared" si="5"/>
        <v>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>
        <v>1</v>
      </c>
      <c r="E21" s="45">
        <v>2</v>
      </c>
      <c r="F21" s="34">
        <f t="shared" si="2"/>
        <v>2</v>
      </c>
      <c r="G21" s="45"/>
      <c r="H21" s="55">
        <f t="shared" si="0"/>
        <v>1</v>
      </c>
      <c r="I21" s="45">
        <v>1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1</v>
      </c>
      <c r="W21" s="47">
        <f t="shared" si="4"/>
        <v>0.5</v>
      </c>
      <c r="X21" s="47">
        <f t="shared" si="1"/>
        <v>0.5</v>
      </c>
      <c r="Y21" s="47">
        <f t="shared" si="5"/>
        <v>0.5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1</v>
      </c>
      <c r="F22" s="34">
        <f t="shared" si="2"/>
        <v>1</v>
      </c>
      <c r="G22" s="45">
        <v>1</v>
      </c>
      <c r="H22" s="55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>
        <v>1</v>
      </c>
      <c r="V22" s="34">
        <f t="shared" si="3"/>
        <v>1</v>
      </c>
      <c r="W22" s="47">
        <f t="shared" si="4"/>
        <v>1</v>
      </c>
      <c r="X22" s="47">
        <f t="shared" si="1"/>
        <v>1</v>
      </c>
      <c r="Y22" s="47">
        <f t="shared" si="5"/>
        <v>1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>
        <v>1</v>
      </c>
      <c r="E23" s="45">
        <v>1</v>
      </c>
      <c r="F23" s="34">
        <f t="shared" si="2"/>
        <v>0</v>
      </c>
      <c r="G23" s="45">
        <v>1</v>
      </c>
      <c r="H23" s="55">
        <f t="shared" si="0"/>
        <v>0</v>
      </c>
      <c r="I23" s="45"/>
      <c r="J23" s="45"/>
      <c r="K23" s="45"/>
      <c r="L23" s="45"/>
      <c r="M23" s="45">
        <v>1</v>
      </c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>
        <f t="shared" si="1"/>
        <v>1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1</v>
      </c>
      <c r="F24" s="34">
        <f t="shared" si="2"/>
        <v>1</v>
      </c>
      <c r="G24" s="45">
        <v>1</v>
      </c>
      <c r="H24" s="55">
        <f t="shared" si="0"/>
        <v>1</v>
      </c>
      <c r="I24" s="45">
        <v>1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1</v>
      </c>
      <c r="W24" s="47">
        <f t="shared" si="4"/>
        <v>1</v>
      </c>
      <c r="X24" s="47">
        <f t="shared" si="1"/>
        <v>1</v>
      </c>
      <c r="Y24" s="47">
        <f t="shared" si="5"/>
        <v>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5</v>
      </c>
      <c r="F35" s="45">
        <v>1</v>
      </c>
      <c r="G35" s="45">
        <v>1</v>
      </c>
      <c r="H35" s="45">
        <v>20</v>
      </c>
      <c r="I35" s="45">
        <v>4</v>
      </c>
      <c r="J35" s="45"/>
      <c r="K35" s="45"/>
      <c r="L35" s="45"/>
      <c r="M35" s="45"/>
      <c r="N35" s="45"/>
      <c r="O35" s="45">
        <v>1</v>
      </c>
      <c r="P35" s="45"/>
      <c r="Q35" s="45">
        <v>1</v>
      </c>
      <c r="R35" s="45"/>
      <c r="S35" s="45"/>
      <c r="T35" s="47">
        <f>I35/(H35-K35-L35-M35)</f>
        <v>0.2</v>
      </c>
      <c r="U35" s="49">
        <f>G35/E35*7</f>
        <v>1.4000000000000001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14</v>
      </c>
      <c r="H42" s="56">
        <v>1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  <mergeCell ref="B2:Z3"/>
    <mergeCell ref="AC5:AG6"/>
    <mergeCell ref="L7:O7"/>
    <mergeCell ref="E7:K7"/>
    <mergeCell ref="AC8:AD8"/>
    <mergeCell ref="AF8:AG8"/>
    <mergeCell ref="E6:K6"/>
    <mergeCell ref="L5:O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207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208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194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180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206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5</v>
      </c>
      <c r="F13" s="34">
        <f>E13-M13-P13-Q13-R13</f>
        <v>5</v>
      </c>
      <c r="G13" s="45">
        <v>1</v>
      </c>
      <c r="H13" s="55">
        <f t="shared" ref="H13:H32" si="0">SUM(I13:L13)</f>
        <v>2</v>
      </c>
      <c r="I13" s="45">
        <v>1</v>
      </c>
      <c r="J13" s="45"/>
      <c r="K13" s="45">
        <v>1</v>
      </c>
      <c r="L13" s="45"/>
      <c r="M13" s="45"/>
      <c r="N13" s="45"/>
      <c r="O13" s="45"/>
      <c r="P13" s="45"/>
      <c r="Q13" s="45"/>
      <c r="R13" s="45"/>
      <c r="S13" s="45">
        <v>2</v>
      </c>
      <c r="T13" s="45"/>
      <c r="U13" s="45">
        <v>2</v>
      </c>
      <c r="V13" s="34">
        <f>I13+2*J13+3*K13+4*L13</f>
        <v>4</v>
      </c>
      <c r="W13" s="47">
        <f>(I13+(2*J13)+(3*K13)+(4*L13))/F13</f>
        <v>0.8</v>
      </c>
      <c r="X13" s="47">
        <f>(H13+M13+P13)/(F13+M13+P13+R13)</f>
        <v>0.4</v>
      </c>
      <c r="Y13" s="47">
        <f>H13/F13</f>
        <v>0.4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1</v>
      </c>
      <c r="F14" s="34">
        <f>E14-M14-P14-Q14-R14</f>
        <v>1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5</v>
      </c>
      <c r="F15" s="34">
        <f t="shared" ref="F15:F32" si="2">E15-M15-P15-Q15-R15</f>
        <v>5</v>
      </c>
      <c r="G15" s="45">
        <v>1</v>
      </c>
      <c r="H15" s="55">
        <f t="shared" si="0"/>
        <v>2</v>
      </c>
      <c r="I15" s="45">
        <v>1</v>
      </c>
      <c r="J15" s="45">
        <v>1</v>
      </c>
      <c r="K15" s="45"/>
      <c r="L15" s="45"/>
      <c r="M15" s="45"/>
      <c r="N15" s="45"/>
      <c r="O15" s="45"/>
      <c r="P15" s="45"/>
      <c r="Q15" s="45"/>
      <c r="R15" s="45"/>
      <c r="S15" s="45">
        <v>2</v>
      </c>
      <c r="T15" s="45"/>
      <c r="U15" s="45">
        <v>1</v>
      </c>
      <c r="V15" s="34">
        <f>I15+2*J15+3*K15+4*L15</f>
        <v>3</v>
      </c>
      <c r="W15" s="47">
        <f>(I15+(2*J15)+(3*K15)+(4*L15))/F15</f>
        <v>0.6</v>
      </c>
      <c r="X15" s="47">
        <f t="shared" si="1"/>
        <v>0.4</v>
      </c>
      <c r="Y15" s="47">
        <f>H15/F15</f>
        <v>0.4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4</v>
      </c>
      <c r="F16" s="34">
        <f t="shared" si="2"/>
        <v>2</v>
      </c>
      <c r="G16" s="45">
        <v>2</v>
      </c>
      <c r="H16" s="55">
        <f t="shared" si="0"/>
        <v>1</v>
      </c>
      <c r="I16" s="45"/>
      <c r="J16" s="45"/>
      <c r="K16" s="45"/>
      <c r="L16" s="45">
        <v>1</v>
      </c>
      <c r="M16" s="45">
        <v>2</v>
      </c>
      <c r="N16" s="45"/>
      <c r="O16" s="45">
        <v>1</v>
      </c>
      <c r="P16" s="45"/>
      <c r="Q16" s="45"/>
      <c r="R16" s="45"/>
      <c r="S16" s="45"/>
      <c r="T16" s="45">
        <v>2</v>
      </c>
      <c r="U16" s="45">
        <v>2</v>
      </c>
      <c r="V16" s="34">
        <f>I16+2*J16+3*K16+4*L16</f>
        <v>4</v>
      </c>
      <c r="W16" s="47">
        <f>(I16+(2*J16)+(3*K16)+(4*L16))/F16</f>
        <v>2</v>
      </c>
      <c r="X16" s="47">
        <f t="shared" si="1"/>
        <v>0.75</v>
      </c>
      <c r="Y16" s="47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4</v>
      </c>
      <c r="F17" s="34">
        <f t="shared" si="2"/>
        <v>3</v>
      </c>
      <c r="G17" s="45">
        <v>1</v>
      </c>
      <c r="H17" s="55">
        <f t="shared" si="0"/>
        <v>1</v>
      </c>
      <c r="I17" s="45"/>
      <c r="J17" s="45"/>
      <c r="K17" s="45"/>
      <c r="L17" s="45">
        <v>1</v>
      </c>
      <c r="M17" s="45">
        <v>1</v>
      </c>
      <c r="N17" s="45"/>
      <c r="O17" s="45"/>
      <c r="P17" s="45"/>
      <c r="Q17" s="45"/>
      <c r="R17" s="45"/>
      <c r="S17" s="45">
        <v>1</v>
      </c>
      <c r="T17" s="45"/>
      <c r="U17" s="45">
        <v>2</v>
      </c>
      <c r="V17" s="34">
        <f t="shared" ref="V17:V32" si="3">I17+2*J17+3*K17+4*L17</f>
        <v>4</v>
      </c>
      <c r="W17" s="47">
        <f t="shared" ref="W17:W32" si="4">(I17+(2*J17)+(3*K17)+(4*L17))/F17</f>
        <v>1.3333333333333333</v>
      </c>
      <c r="X17" s="47">
        <f t="shared" si="1"/>
        <v>0.5</v>
      </c>
      <c r="Y17" s="47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4</v>
      </c>
      <c r="F18" s="34">
        <f t="shared" si="2"/>
        <v>4</v>
      </c>
      <c r="G18" s="45"/>
      <c r="H18" s="55">
        <f t="shared" si="0"/>
        <v>2</v>
      </c>
      <c r="I18" s="45">
        <v>2</v>
      </c>
      <c r="J18" s="45"/>
      <c r="K18" s="45"/>
      <c r="L18" s="45"/>
      <c r="M18" s="45"/>
      <c r="N18" s="45"/>
      <c r="O18" s="45"/>
      <c r="P18" s="45"/>
      <c r="Q18" s="45"/>
      <c r="R18" s="45"/>
      <c r="S18" s="45">
        <v>2</v>
      </c>
      <c r="T18" s="45"/>
      <c r="U18" s="45"/>
      <c r="V18" s="34">
        <f t="shared" si="3"/>
        <v>2</v>
      </c>
      <c r="W18" s="47">
        <f t="shared" si="4"/>
        <v>0.5</v>
      </c>
      <c r="X18" s="47">
        <f t="shared" si="1"/>
        <v>0.5</v>
      </c>
      <c r="Y18" s="47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/>
      <c r="E20" s="45"/>
      <c r="F20" s="34">
        <f t="shared" si="2"/>
        <v>0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 t="e">
        <f t="shared" si="4"/>
        <v>#DIV/0!</v>
      </c>
      <c r="X20" s="47" t="e">
        <f t="shared" si="1"/>
        <v>#DIV/0!</v>
      </c>
      <c r="Y20" s="47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5</v>
      </c>
      <c r="F22" s="34">
        <f t="shared" si="2"/>
        <v>5</v>
      </c>
      <c r="G22" s="45">
        <v>2</v>
      </c>
      <c r="H22" s="55">
        <f t="shared" si="0"/>
        <v>4</v>
      </c>
      <c r="I22" s="45">
        <v>3</v>
      </c>
      <c r="J22" s="45"/>
      <c r="K22" s="45"/>
      <c r="L22" s="45">
        <v>1</v>
      </c>
      <c r="M22" s="45"/>
      <c r="N22" s="45"/>
      <c r="O22" s="45"/>
      <c r="P22" s="45"/>
      <c r="Q22" s="45"/>
      <c r="R22" s="45"/>
      <c r="S22" s="45"/>
      <c r="T22" s="45">
        <v>1</v>
      </c>
      <c r="U22" s="45">
        <v>1</v>
      </c>
      <c r="V22" s="34">
        <f t="shared" si="3"/>
        <v>7</v>
      </c>
      <c r="W22" s="47">
        <f t="shared" si="4"/>
        <v>1.4</v>
      </c>
      <c r="X22" s="47">
        <f t="shared" si="1"/>
        <v>0.8</v>
      </c>
      <c r="Y22" s="47">
        <f t="shared" si="5"/>
        <v>0.8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4</v>
      </c>
      <c r="F26" s="34">
        <f t="shared" si="2"/>
        <v>4</v>
      </c>
      <c r="G26" s="45"/>
      <c r="H26" s="55">
        <f t="shared" si="0"/>
        <v>2</v>
      </c>
      <c r="I26" s="45">
        <v>2</v>
      </c>
      <c r="J26" s="45"/>
      <c r="K26" s="45"/>
      <c r="L26" s="45"/>
      <c r="M26" s="45"/>
      <c r="N26" s="45"/>
      <c r="O26" s="45"/>
      <c r="P26" s="45"/>
      <c r="Q26" s="45"/>
      <c r="R26" s="45"/>
      <c r="S26" s="45">
        <v>2</v>
      </c>
      <c r="T26" s="45"/>
      <c r="U26" s="45"/>
      <c r="V26" s="34">
        <f t="shared" si="3"/>
        <v>2</v>
      </c>
      <c r="W26" s="47">
        <f t="shared" si="4"/>
        <v>0.5</v>
      </c>
      <c r="X26" s="47">
        <f t="shared" si="1"/>
        <v>0.5</v>
      </c>
      <c r="Y26" s="47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3</v>
      </c>
      <c r="F28" s="34">
        <f t="shared" si="2"/>
        <v>3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>
        <v>3</v>
      </c>
      <c r="T28" s="45"/>
      <c r="U28" s="45"/>
      <c r="V28" s="34">
        <f t="shared" si="3"/>
        <v>0</v>
      </c>
      <c r="W28" s="47">
        <f t="shared" si="4"/>
        <v>0</v>
      </c>
      <c r="X28" s="47">
        <f t="shared" si="1"/>
        <v>0</v>
      </c>
      <c r="Y28" s="47">
        <f t="shared" si="5"/>
        <v>0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4</v>
      </c>
      <c r="F30" s="34">
        <f t="shared" si="2"/>
        <v>3</v>
      </c>
      <c r="G30" s="45">
        <v>1</v>
      </c>
      <c r="H30" s="55">
        <f t="shared" si="0"/>
        <v>0</v>
      </c>
      <c r="I30" s="45"/>
      <c r="J30" s="45"/>
      <c r="K30" s="45"/>
      <c r="L30" s="45"/>
      <c r="M30" s="45">
        <v>1</v>
      </c>
      <c r="N30" s="45"/>
      <c r="O30" s="45"/>
      <c r="P30" s="45"/>
      <c r="Q30" s="45"/>
      <c r="R30" s="45"/>
      <c r="S30" s="45">
        <v>2</v>
      </c>
      <c r="T30" s="45"/>
      <c r="U30" s="45"/>
      <c r="V30" s="55">
        <f t="shared" si="3"/>
        <v>0</v>
      </c>
      <c r="W30" s="47">
        <f t="shared" si="4"/>
        <v>0</v>
      </c>
      <c r="X30" s="47">
        <f t="shared" si="1"/>
        <v>0.25</v>
      </c>
      <c r="Y30" s="47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7</v>
      </c>
      <c r="F35" s="45">
        <v>3</v>
      </c>
      <c r="G35" s="45">
        <v>3</v>
      </c>
      <c r="H35" s="45">
        <v>32</v>
      </c>
      <c r="I35" s="45">
        <v>9</v>
      </c>
      <c r="J35" s="45">
        <v>1</v>
      </c>
      <c r="K35" s="45">
        <v>1</v>
      </c>
      <c r="L35" s="45">
        <v>2</v>
      </c>
      <c r="M35" s="45"/>
      <c r="N35" s="45">
        <v>4</v>
      </c>
      <c r="O35" s="45">
        <v>1</v>
      </c>
      <c r="P35" s="45"/>
      <c r="Q35" s="45">
        <v>1</v>
      </c>
      <c r="R35" s="45"/>
      <c r="S35" s="45"/>
      <c r="T35" s="47">
        <f>I35/(H35-K35-L35-M35)</f>
        <v>0.31034482758620691</v>
      </c>
      <c r="U35" s="49">
        <f>G35/E35*7</f>
        <v>3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8</v>
      </c>
      <c r="H42" s="56">
        <v>3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209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211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169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169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210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212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3</v>
      </c>
      <c r="F13" s="34">
        <f>E13-M13-P13-Q13-R13</f>
        <v>3</v>
      </c>
      <c r="G13" s="45"/>
      <c r="H13" s="55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1</v>
      </c>
      <c r="W13" s="47">
        <f>(I13+(2*J13)+(3*K13)+(4*L13))/F13</f>
        <v>0.33333333333333331</v>
      </c>
      <c r="X13" s="47">
        <f>(H13+M13+P13)/(F13+M13+P13+R13)</f>
        <v>0.33333333333333331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/>
      <c r="E14" s="45"/>
      <c r="F14" s="34">
        <f>E14-M14-P14-Q14-R14</f>
        <v>0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 t="e">
        <f>(I14+(2*J14)+(3*K14)+(4*L14))/F14</f>
        <v>#DIV/0!</v>
      </c>
      <c r="X14" s="47" t="e">
        <f t="shared" ref="X14:X32" si="1">(H14+M14+P14)/(F14+M14+P14+R14)</f>
        <v>#DIV/0!</v>
      </c>
      <c r="Y14" s="47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1</v>
      </c>
      <c r="F15" s="34">
        <f t="shared" ref="F15:F32" si="2">E15-M15-P15-Q15-R15</f>
        <v>1</v>
      </c>
      <c r="G15" s="45"/>
      <c r="H15" s="55">
        <f t="shared" si="0"/>
        <v>1</v>
      </c>
      <c r="I15" s="45"/>
      <c r="J15" s="45">
        <v>1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2</v>
      </c>
      <c r="W15" s="47">
        <f>(I15+(2*J15)+(3*K15)+(4*L15))/F15</f>
        <v>2</v>
      </c>
      <c r="X15" s="47">
        <f t="shared" si="1"/>
        <v>1</v>
      </c>
      <c r="Y15" s="47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1</v>
      </c>
      <c r="F16" s="34">
        <f t="shared" si="2"/>
        <v>1</v>
      </c>
      <c r="G16" s="45"/>
      <c r="H16" s="55">
        <f t="shared" si="0"/>
        <v>1</v>
      </c>
      <c r="I16" s="45">
        <v>1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>
        <v>1</v>
      </c>
      <c r="V16" s="34">
        <f>I16+2*J16+3*K16+4*L16</f>
        <v>1</v>
      </c>
      <c r="W16" s="47">
        <f>(I16+(2*J16)+(3*K16)+(4*L16))/F16</f>
        <v>1</v>
      </c>
      <c r="X16" s="47">
        <f t="shared" si="1"/>
        <v>1</v>
      </c>
      <c r="Y16" s="47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/>
      <c r="E17" s="45"/>
      <c r="F17" s="34">
        <f t="shared" si="2"/>
        <v>0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/>
      <c r="E18" s="45"/>
      <c r="F18" s="34">
        <f t="shared" si="2"/>
        <v>0</v>
      </c>
      <c r="G18" s="45"/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0</v>
      </c>
      <c r="W18" s="47" t="e">
        <f t="shared" si="4"/>
        <v>#DIV/0!</v>
      </c>
      <c r="X18" s="47" t="e">
        <f t="shared" si="1"/>
        <v>#DIV/0!</v>
      </c>
      <c r="Y18" s="47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3</v>
      </c>
      <c r="F19" s="34">
        <f t="shared" si="2"/>
        <v>3</v>
      </c>
      <c r="G19" s="45">
        <v>1</v>
      </c>
      <c r="H19" s="55">
        <f t="shared" si="0"/>
        <v>2</v>
      </c>
      <c r="I19" s="45">
        <v>2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>
        <v>1</v>
      </c>
      <c r="V19" s="34">
        <f t="shared" si="3"/>
        <v>2</v>
      </c>
      <c r="W19" s="47">
        <f t="shared" si="4"/>
        <v>0.66666666666666663</v>
      </c>
      <c r="X19" s="47">
        <f t="shared" si="1"/>
        <v>0.66666666666666663</v>
      </c>
      <c r="Y19" s="47">
        <f t="shared" si="5"/>
        <v>0.66666666666666663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1</v>
      </c>
      <c r="F20" s="34">
        <f t="shared" si="2"/>
        <v>1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3</v>
      </c>
      <c r="F22" s="34">
        <f t="shared" si="2"/>
        <v>2</v>
      </c>
      <c r="G22" s="45">
        <v>1</v>
      </c>
      <c r="H22" s="55">
        <f t="shared" si="0"/>
        <v>0</v>
      </c>
      <c r="I22" s="45"/>
      <c r="J22" s="45"/>
      <c r="K22" s="45"/>
      <c r="L22" s="45"/>
      <c r="M22" s="45">
        <v>1</v>
      </c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0.33333333333333331</v>
      </c>
      <c r="Y22" s="47">
        <f t="shared" si="5"/>
        <v>0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>
        <v>1</v>
      </c>
      <c r="E23" s="45">
        <v>1</v>
      </c>
      <c r="F23" s="34">
        <f t="shared" si="2"/>
        <v>1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>
        <v>1</v>
      </c>
      <c r="T23" s="45"/>
      <c r="U23" s="45"/>
      <c r="V23" s="34">
        <f t="shared" si="3"/>
        <v>0</v>
      </c>
      <c r="W23" s="47">
        <f t="shared" si="4"/>
        <v>0</v>
      </c>
      <c r="X23" s="47">
        <f t="shared" si="1"/>
        <v>0</v>
      </c>
      <c r="Y23" s="47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3</v>
      </c>
      <c r="F24" s="34">
        <f t="shared" si="2"/>
        <v>3</v>
      </c>
      <c r="G24" s="45">
        <v>1</v>
      </c>
      <c r="H24" s="55">
        <f t="shared" si="0"/>
        <v>1</v>
      </c>
      <c r="I24" s="45">
        <v>1</v>
      </c>
      <c r="J24" s="45"/>
      <c r="K24" s="45"/>
      <c r="L24" s="45"/>
      <c r="M24" s="45"/>
      <c r="N24" s="45"/>
      <c r="O24" s="45"/>
      <c r="P24" s="45"/>
      <c r="Q24" s="45"/>
      <c r="R24" s="45"/>
      <c r="S24" s="45">
        <v>1</v>
      </c>
      <c r="T24" s="45"/>
      <c r="U24" s="45"/>
      <c r="V24" s="34">
        <f t="shared" si="3"/>
        <v>1</v>
      </c>
      <c r="W24" s="47">
        <f t="shared" si="4"/>
        <v>0.33333333333333331</v>
      </c>
      <c r="X24" s="47">
        <f t="shared" si="1"/>
        <v>0.33333333333333331</v>
      </c>
      <c r="Y24" s="47">
        <f t="shared" si="5"/>
        <v>0.33333333333333331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3</v>
      </c>
      <c r="F25" s="34">
        <f t="shared" si="2"/>
        <v>3</v>
      </c>
      <c r="G25" s="45"/>
      <c r="H25" s="55">
        <f t="shared" si="0"/>
        <v>1</v>
      </c>
      <c r="I25" s="45">
        <v>1</v>
      </c>
      <c r="J25" s="45"/>
      <c r="K25" s="45"/>
      <c r="L25" s="45"/>
      <c r="M25" s="45"/>
      <c r="N25" s="45"/>
      <c r="O25" s="45"/>
      <c r="P25" s="45"/>
      <c r="Q25" s="45"/>
      <c r="R25" s="45"/>
      <c r="S25" s="45">
        <v>1</v>
      </c>
      <c r="T25" s="45"/>
      <c r="U25" s="45">
        <v>2</v>
      </c>
      <c r="V25" s="34">
        <f t="shared" si="3"/>
        <v>1</v>
      </c>
      <c r="W25" s="47">
        <f t="shared" si="4"/>
        <v>0.33333333333333331</v>
      </c>
      <c r="X25" s="47">
        <f t="shared" si="1"/>
        <v>0.33333333333333331</v>
      </c>
      <c r="Y25" s="47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2</v>
      </c>
      <c r="F26" s="34">
        <f t="shared" si="2"/>
        <v>2</v>
      </c>
      <c r="G26" s="45"/>
      <c r="H26" s="55">
        <f t="shared" si="0"/>
        <v>1</v>
      </c>
      <c r="I26" s="45">
        <v>1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1</v>
      </c>
      <c r="W26" s="47">
        <f t="shared" si="4"/>
        <v>0.5</v>
      </c>
      <c r="X26" s="47">
        <f t="shared" si="1"/>
        <v>0.5</v>
      </c>
      <c r="Y26" s="47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>
        <v>1</v>
      </c>
      <c r="E29" s="45">
        <v>2</v>
      </c>
      <c r="F29" s="34">
        <f t="shared" si="2"/>
        <v>2</v>
      </c>
      <c r="G29" s="45"/>
      <c r="H29" s="55">
        <f t="shared" si="0"/>
        <v>1</v>
      </c>
      <c r="I29" s="45">
        <v>1</v>
      </c>
      <c r="J29" s="45"/>
      <c r="K29" s="45"/>
      <c r="L29" s="45"/>
      <c r="M29" s="45"/>
      <c r="N29" s="45"/>
      <c r="O29" s="45"/>
      <c r="P29" s="45"/>
      <c r="Q29" s="45"/>
      <c r="R29" s="45"/>
      <c r="S29" s="45">
        <v>1</v>
      </c>
      <c r="T29" s="45"/>
      <c r="U29" s="45"/>
      <c r="V29" s="34">
        <f t="shared" si="3"/>
        <v>1</v>
      </c>
      <c r="W29" s="47">
        <f t="shared" si="4"/>
        <v>0.5</v>
      </c>
      <c r="X29" s="47">
        <f t="shared" si="1"/>
        <v>0.5</v>
      </c>
      <c r="Y29" s="47">
        <f t="shared" si="5"/>
        <v>0.5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3</v>
      </c>
      <c r="F30" s="34">
        <f t="shared" si="2"/>
        <v>2</v>
      </c>
      <c r="G30" s="45">
        <v>1</v>
      </c>
      <c r="H30" s="55">
        <f t="shared" si="0"/>
        <v>0</v>
      </c>
      <c r="I30" s="45"/>
      <c r="J30" s="45"/>
      <c r="K30" s="45"/>
      <c r="L30" s="45"/>
      <c r="M30" s="45">
        <v>1</v>
      </c>
      <c r="N30" s="45"/>
      <c r="O30" s="45"/>
      <c r="P30" s="45"/>
      <c r="Q30" s="45"/>
      <c r="R30" s="45"/>
      <c r="S30" s="45">
        <v>2</v>
      </c>
      <c r="T30" s="45"/>
      <c r="U30" s="45"/>
      <c r="V30" s="55">
        <f t="shared" si="3"/>
        <v>0</v>
      </c>
      <c r="W30" s="47">
        <f t="shared" si="4"/>
        <v>0</v>
      </c>
      <c r="X30" s="47">
        <f t="shared" si="1"/>
        <v>0.33333333333333331</v>
      </c>
      <c r="Y30" s="47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2</v>
      </c>
      <c r="F35" s="45">
        <v>8</v>
      </c>
      <c r="G35" s="45">
        <v>4</v>
      </c>
      <c r="H35" s="45">
        <v>18</v>
      </c>
      <c r="I35" s="45">
        <v>8</v>
      </c>
      <c r="J35" s="45">
        <v>2</v>
      </c>
      <c r="K35" s="45"/>
      <c r="L35" s="45"/>
      <c r="M35" s="45"/>
      <c r="N35" s="45">
        <v>2</v>
      </c>
      <c r="O35" s="45"/>
      <c r="P35" s="45"/>
      <c r="Q35" s="45"/>
      <c r="R35" s="45"/>
      <c r="S35" s="45"/>
      <c r="T35" s="47">
        <f>I35/(H35-K35-L35-M35)</f>
        <v>0.44444444444444442</v>
      </c>
      <c r="U35" s="49">
        <f>G35/E35*7</f>
        <v>14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>
        <v>1</v>
      </c>
      <c r="E36" s="48">
        <v>3</v>
      </c>
      <c r="F36" s="45">
        <v>7</v>
      </c>
      <c r="G36" s="45">
        <v>6</v>
      </c>
      <c r="H36" s="45">
        <v>18</v>
      </c>
      <c r="I36" s="45">
        <v>8</v>
      </c>
      <c r="J36" s="45"/>
      <c r="K36" s="45">
        <v>1</v>
      </c>
      <c r="L36" s="45">
        <v>1</v>
      </c>
      <c r="M36" s="45"/>
      <c r="N36" s="45"/>
      <c r="O36" s="45"/>
      <c r="P36" s="45">
        <v>1</v>
      </c>
      <c r="Q36" s="45"/>
      <c r="R36" s="45"/>
      <c r="S36" s="45"/>
      <c r="T36" s="47">
        <f>I36/(H36-K36-L36-M36)</f>
        <v>0.5</v>
      </c>
      <c r="U36" s="49">
        <f>G36/E36*7</f>
        <v>14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/>
      <c r="D42" s="56">
        <v>1</v>
      </c>
      <c r="E42" s="56"/>
      <c r="F42" s="57"/>
      <c r="G42" s="56">
        <v>4</v>
      </c>
      <c r="H42" s="56">
        <v>15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140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138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141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142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143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5</v>
      </c>
      <c r="F13" s="34">
        <f>E13-M13-P13-Q13-R13</f>
        <v>4</v>
      </c>
      <c r="G13" s="45">
        <v>1</v>
      </c>
      <c r="H13" s="55">
        <f t="shared" ref="H13:H32" si="0">SUM(I13:L13)</f>
        <v>1</v>
      </c>
      <c r="I13" s="45"/>
      <c r="J13" s="45"/>
      <c r="K13" s="45">
        <v>1</v>
      </c>
      <c r="L13" s="45"/>
      <c r="M13" s="45"/>
      <c r="N13" s="45"/>
      <c r="O13" s="45"/>
      <c r="P13" s="45"/>
      <c r="Q13" s="45">
        <v>1</v>
      </c>
      <c r="R13" s="45"/>
      <c r="S13" s="45">
        <v>2</v>
      </c>
      <c r="T13" s="45"/>
      <c r="U13" s="45"/>
      <c r="V13" s="34">
        <f>I13+2*J13+3*K13+4*L13</f>
        <v>3</v>
      </c>
      <c r="W13" s="47">
        <f>(I13+(2*J13)+(3*K13)+(4*L13))/F13</f>
        <v>0.75</v>
      </c>
      <c r="X13" s="47">
        <f>(H13+M13+P13)/(F13+M13+P13+R13)</f>
        <v>0.25</v>
      </c>
      <c r="Y13" s="47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5</v>
      </c>
      <c r="F14" s="34">
        <f>E14-M14-P14-Q14-R14</f>
        <v>5</v>
      </c>
      <c r="G14" s="45">
        <v>2</v>
      </c>
      <c r="H14" s="55">
        <f t="shared" si="0"/>
        <v>2</v>
      </c>
      <c r="I14" s="45">
        <v>2</v>
      </c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>
        <v>1</v>
      </c>
      <c r="V14" s="34">
        <f>I14+2*J14+3*K14+4*L14</f>
        <v>2</v>
      </c>
      <c r="W14" s="47">
        <f>(I14+(2*J14)+(3*K14)+(4*L14))/F14</f>
        <v>0.4</v>
      </c>
      <c r="X14" s="47">
        <f t="shared" ref="X14:X32" si="1">(H14+M14+P14)/(F14+M14+P14+R14)</f>
        <v>0.4</v>
      </c>
      <c r="Y14" s="47">
        <f>H14/F14</f>
        <v>0.4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5</v>
      </c>
      <c r="F15" s="34">
        <f t="shared" ref="F15:F32" si="2">E15-M15-P15-Q15-R15</f>
        <v>5</v>
      </c>
      <c r="G15" s="45">
        <v>1</v>
      </c>
      <c r="H15" s="55">
        <f t="shared" si="0"/>
        <v>4</v>
      </c>
      <c r="I15" s="45">
        <v>3</v>
      </c>
      <c r="J15" s="45">
        <v>1</v>
      </c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>
        <v>3</v>
      </c>
      <c r="V15" s="34">
        <f>I15+2*J15+3*K15+4*L15</f>
        <v>5</v>
      </c>
      <c r="W15" s="47">
        <f>(I15+(2*J15)+(3*K15)+(4*L15))/F15</f>
        <v>1</v>
      </c>
      <c r="X15" s="47">
        <f t="shared" si="1"/>
        <v>0.8</v>
      </c>
      <c r="Y15" s="47">
        <f>H15/F15</f>
        <v>0.8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5</v>
      </c>
      <c r="F16" s="34">
        <f t="shared" si="2"/>
        <v>2</v>
      </c>
      <c r="G16" s="45"/>
      <c r="H16" s="55">
        <f t="shared" si="0"/>
        <v>0</v>
      </c>
      <c r="I16" s="45"/>
      <c r="J16" s="45"/>
      <c r="K16" s="45"/>
      <c r="L16" s="45"/>
      <c r="M16" s="45">
        <v>2</v>
      </c>
      <c r="N16" s="45"/>
      <c r="O16" s="45"/>
      <c r="P16" s="45"/>
      <c r="Q16" s="45"/>
      <c r="R16" s="45">
        <v>1</v>
      </c>
      <c r="S16" s="45"/>
      <c r="T16" s="45"/>
      <c r="U16" s="45">
        <v>1</v>
      </c>
      <c r="V16" s="34">
        <f>I16+2*J16+3*K16+4*L16</f>
        <v>0</v>
      </c>
      <c r="W16" s="47">
        <f>(I16+(2*J16)+(3*K16)+(4*L16))/F16</f>
        <v>0</v>
      </c>
      <c r="X16" s="47">
        <f t="shared" si="1"/>
        <v>0.4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5</v>
      </c>
      <c r="F17" s="34">
        <f t="shared" si="2"/>
        <v>4</v>
      </c>
      <c r="G17" s="45">
        <v>1</v>
      </c>
      <c r="H17" s="55">
        <f t="shared" si="0"/>
        <v>2</v>
      </c>
      <c r="I17" s="45"/>
      <c r="J17" s="45">
        <v>1</v>
      </c>
      <c r="K17" s="45"/>
      <c r="L17" s="45">
        <v>1</v>
      </c>
      <c r="M17" s="45">
        <v>1</v>
      </c>
      <c r="N17" s="45"/>
      <c r="O17" s="45"/>
      <c r="P17" s="45"/>
      <c r="Q17" s="45"/>
      <c r="R17" s="45"/>
      <c r="S17" s="45"/>
      <c r="T17" s="45"/>
      <c r="U17" s="45">
        <v>2</v>
      </c>
      <c r="V17" s="34">
        <f t="shared" ref="V17:V32" si="3">I17+2*J17+3*K17+4*L17</f>
        <v>6</v>
      </c>
      <c r="W17" s="47">
        <f t="shared" ref="W17:W32" si="4">(I17+(2*J17)+(3*K17)+(4*L17))/F17</f>
        <v>1.5</v>
      </c>
      <c r="X17" s="47">
        <f t="shared" si="1"/>
        <v>0.6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3</v>
      </c>
      <c r="F18" s="34">
        <f t="shared" si="2"/>
        <v>3</v>
      </c>
      <c r="G18" s="45">
        <v>2</v>
      </c>
      <c r="H18" s="55">
        <f t="shared" si="0"/>
        <v>2</v>
      </c>
      <c r="I18" s="45">
        <v>2</v>
      </c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>
        <v>2</v>
      </c>
      <c r="V18" s="34">
        <f t="shared" si="3"/>
        <v>2</v>
      </c>
      <c r="W18" s="47">
        <f t="shared" si="4"/>
        <v>0.66666666666666663</v>
      </c>
      <c r="X18" s="47">
        <f t="shared" si="1"/>
        <v>0.66666666666666663</v>
      </c>
      <c r="Y18" s="47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2</v>
      </c>
      <c r="F20" s="34">
        <f t="shared" si="2"/>
        <v>1</v>
      </c>
      <c r="G20" s="45">
        <v>1</v>
      </c>
      <c r="H20" s="55">
        <f t="shared" si="0"/>
        <v>1</v>
      </c>
      <c r="I20" s="45">
        <v>1</v>
      </c>
      <c r="J20" s="45"/>
      <c r="K20" s="45"/>
      <c r="L20" s="45"/>
      <c r="M20" s="45"/>
      <c r="N20" s="45"/>
      <c r="O20" s="45"/>
      <c r="P20" s="45">
        <v>1</v>
      </c>
      <c r="Q20" s="45"/>
      <c r="R20" s="45"/>
      <c r="S20" s="45"/>
      <c r="T20" s="45"/>
      <c r="U20" s="45"/>
      <c r="V20" s="34">
        <f t="shared" si="3"/>
        <v>1</v>
      </c>
      <c r="W20" s="47">
        <f t="shared" si="4"/>
        <v>1</v>
      </c>
      <c r="X20" s="47">
        <f t="shared" si="1"/>
        <v>1</v>
      </c>
      <c r="Y20" s="47">
        <f t="shared" si="5"/>
        <v>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5</v>
      </c>
      <c r="F22" s="34">
        <f t="shared" si="2"/>
        <v>5</v>
      </c>
      <c r="G22" s="45">
        <v>2</v>
      </c>
      <c r="H22" s="55">
        <f t="shared" si="0"/>
        <v>4</v>
      </c>
      <c r="I22" s="45">
        <v>3</v>
      </c>
      <c r="J22" s="45"/>
      <c r="K22" s="45"/>
      <c r="L22" s="45">
        <v>1</v>
      </c>
      <c r="M22" s="45"/>
      <c r="N22" s="45"/>
      <c r="O22" s="45"/>
      <c r="P22" s="45"/>
      <c r="Q22" s="45"/>
      <c r="R22" s="45"/>
      <c r="S22" s="45">
        <v>1</v>
      </c>
      <c r="T22" s="45">
        <v>1</v>
      </c>
      <c r="U22" s="45">
        <v>3</v>
      </c>
      <c r="V22" s="34">
        <f t="shared" si="3"/>
        <v>7</v>
      </c>
      <c r="W22" s="47">
        <f t="shared" si="4"/>
        <v>1.4</v>
      </c>
      <c r="X22" s="47">
        <f t="shared" si="1"/>
        <v>0.8</v>
      </c>
      <c r="Y22" s="47">
        <f t="shared" si="5"/>
        <v>0.8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5</v>
      </c>
      <c r="F24" s="34">
        <f t="shared" si="2"/>
        <v>5</v>
      </c>
      <c r="G24" s="45">
        <v>1</v>
      </c>
      <c r="H24" s="55">
        <f t="shared" si="0"/>
        <v>2</v>
      </c>
      <c r="I24" s="45">
        <v>1</v>
      </c>
      <c r="J24" s="45">
        <v>1</v>
      </c>
      <c r="K24" s="45"/>
      <c r="L24" s="45"/>
      <c r="M24" s="45"/>
      <c r="N24" s="45"/>
      <c r="O24" s="45"/>
      <c r="P24" s="45"/>
      <c r="Q24" s="45"/>
      <c r="R24" s="45"/>
      <c r="S24" s="45">
        <v>1</v>
      </c>
      <c r="T24" s="45"/>
      <c r="U24" s="45"/>
      <c r="V24" s="34">
        <f t="shared" si="3"/>
        <v>3</v>
      </c>
      <c r="W24" s="47">
        <f t="shared" si="4"/>
        <v>0.6</v>
      </c>
      <c r="X24" s="47">
        <f t="shared" si="1"/>
        <v>0.4</v>
      </c>
      <c r="Y24" s="47">
        <f t="shared" si="5"/>
        <v>0.4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2</v>
      </c>
      <c r="F25" s="34">
        <f t="shared" si="2"/>
        <v>2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>
        <v>2</v>
      </c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2</v>
      </c>
      <c r="F26" s="34">
        <f t="shared" si="2"/>
        <v>2</v>
      </c>
      <c r="G26" s="45">
        <v>1</v>
      </c>
      <c r="H26" s="55">
        <f t="shared" si="0"/>
        <v>1</v>
      </c>
      <c r="I26" s="45">
        <v>1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1</v>
      </c>
      <c r="W26" s="47">
        <f t="shared" si="4"/>
        <v>0.5</v>
      </c>
      <c r="X26" s="47">
        <f t="shared" si="1"/>
        <v>0.5</v>
      </c>
      <c r="Y26" s="47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3</v>
      </c>
      <c r="F35" s="45">
        <v>8</v>
      </c>
      <c r="G35" s="45">
        <v>7</v>
      </c>
      <c r="H35" s="45">
        <v>19</v>
      </c>
      <c r="I35" s="45">
        <v>9</v>
      </c>
      <c r="J35" s="45">
        <v>1</v>
      </c>
      <c r="K35" s="45">
        <v>1</v>
      </c>
      <c r="L35" s="45"/>
      <c r="M35" s="45"/>
      <c r="N35" s="45"/>
      <c r="O35" s="45"/>
      <c r="P35" s="45"/>
      <c r="Q35" s="45"/>
      <c r="R35" s="45"/>
      <c r="S35" s="45"/>
      <c r="T35" s="47">
        <f>I35/(H35-K35-L35-M35)</f>
        <v>0.5</v>
      </c>
      <c r="U35" s="49">
        <f>G35/E35*7</f>
        <v>16.333333333333336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>
        <v>1</v>
      </c>
      <c r="E36" s="48">
        <v>4</v>
      </c>
      <c r="F36" s="45">
        <v>3</v>
      </c>
      <c r="G36" s="45">
        <v>3</v>
      </c>
      <c r="H36" s="45">
        <v>18</v>
      </c>
      <c r="I36" s="45">
        <v>3</v>
      </c>
      <c r="J36" s="45"/>
      <c r="K36" s="45">
        <v>3</v>
      </c>
      <c r="L36" s="45"/>
      <c r="M36" s="45"/>
      <c r="N36" s="45">
        <v>3</v>
      </c>
      <c r="O36" s="45">
        <v>1</v>
      </c>
      <c r="P36" s="45"/>
      <c r="Q36" s="45"/>
      <c r="R36" s="45"/>
      <c r="S36" s="45"/>
      <c r="T36" s="47">
        <f>I36/(H36-K36-L36-M36)</f>
        <v>0.2</v>
      </c>
      <c r="U36" s="49">
        <f>G36/E36*7</f>
        <v>5.25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12</v>
      </c>
      <c r="H42" s="56">
        <v>11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AF8:AG8"/>
    <mergeCell ref="AC8:AD8"/>
    <mergeCell ref="E7:K7"/>
    <mergeCell ref="L7:O7"/>
    <mergeCell ref="P7:Z7"/>
    <mergeCell ref="E9:K9"/>
    <mergeCell ref="M9:O9"/>
    <mergeCell ref="P9:Z9"/>
    <mergeCell ref="E8:K8"/>
    <mergeCell ref="L8:O8"/>
    <mergeCell ref="P8:Z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147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147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148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3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150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149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5</v>
      </c>
      <c r="F13" s="34">
        <f>E13-M13-P13-Q13-R13</f>
        <v>5</v>
      </c>
      <c r="G13" s="45">
        <v>1</v>
      </c>
      <c r="H13" s="55">
        <f t="shared" ref="H13:H32" si="0">SUM(I13:L13)</f>
        <v>3</v>
      </c>
      <c r="I13" s="45">
        <v>3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3</v>
      </c>
      <c r="W13" s="47">
        <f>(I13+(2*J13)+(3*K13)+(4*L13))/F13</f>
        <v>0.6</v>
      </c>
      <c r="X13" s="47">
        <f>(H13+M13+P13)/(F13+M13+P13+R13)</f>
        <v>0.6</v>
      </c>
      <c r="Y13" s="47">
        <f>H13/F13</f>
        <v>0.6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/>
      <c r="F14" s="34">
        <f>E14-M14-P14-Q14-R14</f>
        <v>0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 t="e">
        <f>(I14+(2*J14)+(3*K14)+(4*L14))/F14</f>
        <v>#DIV/0!</v>
      </c>
      <c r="X14" s="47" t="e">
        <f t="shared" ref="X14:X32" si="1">(H14+M14+P14)/(F14+M14+P14+R14)</f>
        <v>#DIV/0!</v>
      </c>
      <c r="Y14" s="47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5</v>
      </c>
      <c r="F15" s="34">
        <f t="shared" ref="F15:F32" si="2">E15-M15-P15-Q15-R15</f>
        <v>5</v>
      </c>
      <c r="G15" s="45">
        <v>2</v>
      </c>
      <c r="H15" s="55">
        <f t="shared" si="0"/>
        <v>3</v>
      </c>
      <c r="I15" s="45">
        <v>3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>
        <v>1</v>
      </c>
      <c r="V15" s="34">
        <f>I15+2*J15+3*K15+4*L15</f>
        <v>3</v>
      </c>
      <c r="W15" s="47">
        <f>(I15+(2*J15)+(3*K15)+(4*L15))/F15</f>
        <v>0.6</v>
      </c>
      <c r="X15" s="47">
        <f t="shared" si="1"/>
        <v>0.6</v>
      </c>
      <c r="Y15" s="47">
        <f>H15/F15</f>
        <v>0.6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5</v>
      </c>
      <c r="F16" s="34">
        <f t="shared" si="2"/>
        <v>5</v>
      </c>
      <c r="G16" s="45">
        <v>2</v>
      </c>
      <c r="H16" s="55">
        <f t="shared" si="0"/>
        <v>4</v>
      </c>
      <c r="I16" s="45">
        <v>1</v>
      </c>
      <c r="J16" s="45">
        <v>3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>
        <v>3</v>
      </c>
      <c r="V16" s="34">
        <f>I16+2*J16+3*K16+4*L16</f>
        <v>7</v>
      </c>
      <c r="W16" s="47">
        <f>(I16+(2*J16)+(3*K16)+(4*L16))/F16</f>
        <v>1.4</v>
      </c>
      <c r="X16" s="47">
        <f t="shared" si="1"/>
        <v>0.8</v>
      </c>
      <c r="Y16" s="47">
        <f>H16/F16</f>
        <v>0.8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2</v>
      </c>
      <c r="F17" s="34">
        <f t="shared" si="2"/>
        <v>2</v>
      </c>
      <c r="G17" s="45">
        <v>1</v>
      </c>
      <c r="H17" s="55">
        <f t="shared" si="0"/>
        <v>1</v>
      </c>
      <c r="I17" s="45"/>
      <c r="J17" s="45"/>
      <c r="K17" s="45">
        <v>1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3</v>
      </c>
      <c r="W17" s="47">
        <f t="shared" ref="W17:W32" si="4">(I17+(2*J17)+(3*K17)+(4*L17))/F17</f>
        <v>1.5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5</v>
      </c>
      <c r="F18" s="34">
        <f t="shared" si="2"/>
        <v>5</v>
      </c>
      <c r="G18" s="45">
        <v>1</v>
      </c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>
        <v>1</v>
      </c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3</v>
      </c>
      <c r="F19" s="34">
        <f t="shared" si="2"/>
        <v>3</v>
      </c>
      <c r="G19" s="45">
        <v>1</v>
      </c>
      <c r="H19" s="55">
        <f t="shared" si="0"/>
        <v>0</v>
      </c>
      <c r="I19" s="45"/>
      <c r="J19" s="45"/>
      <c r="K19" s="45"/>
      <c r="L19" s="45"/>
      <c r="M19" s="45"/>
      <c r="N19" s="45">
        <v>1</v>
      </c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1</v>
      </c>
      <c r="F20" s="34">
        <f t="shared" si="2"/>
        <v>1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>
        <v>1</v>
      </c>
      <c r="E21" s="45">
        <v>3</v>
      </c>
      <c r="F21" s="34">
        <f t="shared" si="2"/>
        <v>3</v>
      </c>
      <c r="G21" s="45">
        <v>1</v>
      </c>
      <c r="H21" s="55">
        <f t="shared" si="0"/>
        <v>2</v>
      </c>
      <c r="I21" s="45">
        <v>2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>
        <v>1</v>
      </c>
      <c r="V21" s="34">
        <f t="shared" si="3"/>
        <v>2</v>
      </c>
      <c r="W21" s="47">
        <f t="shared" si="4"/>
        <v>0.66666666666666663</v>
      </c>
      <c r="X21" s="47">
        <f t="shared" si="1"/>
        <v>0.66666666666666663</v>
      </c>
      <c r="Y21" s="47">
        <f t="shared" si="5"/>
        <v>0.66666666666666663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5</v>
      </c>
      <c r="F22" s="34">
        <f t="shared" si="2"/>
        <v>4</v>
      </c>
      <c r="G22" s="45">
        <v>2</v>
      </c>
      <c r="H22" s="55">
        <f t="shared" si="0"/>
        <v>3</v>
      </c>
      <c r="I22" s="45">
        <v>1</v>
      </c>
      <c r="J22" s="45">
        <v>2</v>
      </c>
      <c r="K22" s="45"/>
      <c r="L22" s="45"/>
      <c r="M22" s="45">
        <v>1</v>
      </c>
      <c r="N22" s="45"/>
      <c r="O22" s="45"/>
      <c r="P22" s="45"/>
      <c r="Q22" s="45"/>
      <c r="R22" s="45"/>
      <c r="S22" s="45"/>
      <c r="T22" s="45"/>
      <c r="U22" s="45">
        <v>2</v>
      </c>
      <c r="V22" s="34">
        <f t="shared" si="3"/>
        <v>5</v>
      </c>
      <c r="W22" s="47">
        <f t="shared" si="4"/>
        <v>1.25</v>
      </c>
      <c r="X22" s="47">
        <f t="shared" si="1"/>
        <v>0.8</v>
      </c>
      <c r="Y22" s="47">
        <f t="shared" si="5"/>
        <v>0.75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2</v>
      </c>
      <c r="F24" s="34">
        <f t="shared" si="2"/>
        <v>1</v>
      </c>
      <c r="G24" s="45"/>
      <c r="H24" s="55">
        <f t="shared" si="0"/>
        <v>1</v>
      </c>
      <c r="I24" s="45">
        <v>1</v>
      </c>
      <c r="J24" s="45"/>
      <c r="K24" s="45"/>
      <c r="L24" s="45"/>
      <c r="M24" s="45">
        <v>1</v>
      </c>
      <c r="N24" s="45"/>
      <c r="O24" s="45"/>
      <c r="P24" s="45"/>
      <c r="Q24" s="45"/>
      <c r="R24" s="45"/>
      <c r="S24" s="45"/>
      <c r="T24" s="45"/>
      <c r="U24" s="45">
        <v>2</v>
      </c>
      <c r="V24" s="34">
        <f t="shared" si="3"/>
        <v>1</v>
      </c>
      <c r="W24" s="47">
        <f t="shared" si="4"/>
        <v>1</v>
      </c>
      <c r="X24" s="47">
        <f t="shared" si="1"/>
        <v>1</v>
      </c>
      <c r="Y24" s="47">
        <f t="shared" si="5"/>
        <v>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3</v>
      </c>
      <c r="F25" s="34">
        <f t="shared" si="2"/>
        <v>3</v>
      </c>
      <c r="G25" s="45"/>
      <c r="H25" s="55">
        <f t="shared" si="0"/>
        <v>2</v>
      </c>
      <c r="I25" s="45">
        <v>2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>
        <v>1</v>
      </c>
      <c r="V25" s="34">
        <f t="shared" si="3"/>
        <v>2</v>
      </c>
      <c r="W25" s="47">
        <f t="shared" si="4"/>
        <v>0.66666666666666663</v>
      </c>
      <c r="X25" s="47">
        <f t="shared" si="1"/>
        <v>0.66666666666666663</v>
      </c>
      <c r="Y25" s="47">
        <f t="shared" si="5"/>
        <v>0.66666666666666663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5</v>
      </c>
      <c r="F26" s="34">
        <f t="shared" si="2"/>
        <v>5</v>
      </c>
      <c r="G26" s="45">
        <v>2</v>
      </c>
      <c r="H26" s="55">
        <f t="shared" si="0"/>
        <v>2</v>
      </c>
      <c r="I26" s="45">
        <v>2</v>
      </c>
      <c r="J26" s="45"/>
      <c r="K26" s="45"/>
      <c r="L26" s="45"/>
      <c r="M26" s="45"/>
      <c r="N26" s="45"/>
      <c r="O26" s="45"/>
      <c r="P26" s="45"/>
      <c r="Q26" s="45"/>
      <c r="R26" s="45"/>
      <c r="S26" s="45">
        <v>1</v>
      </c>
      <c r="T26" s="45"/>
      <c r="U26" s="45">
        <v>3</v>
      </c>
      <c r="V26" s="34">
        <f t="shared" si="3"/>
        <v>2</v>
      </c>
      <c r="W26" s="47">
        <f t="shared" si="4"/>
        <v>0.4</v>
      </c>
      <c r="X26" s="47">
        <f t="shared" si="1"/>
        <v>0.4</v>
      </c>
      <c r="Y26" s="47">
        <f t="shared" si="5"/>
        <v>0.4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4</v>
      </c>
      <c r="F35" s="45">
        <v>8</v>
      </c>
      <c r="G35" s="45">
        <v>8</v>
      </c>
      <c r="H35" s="45">
        <v>24</v>
      </c>
      <c r="I35" s="45">
        <v>10</v>
      </c>
      <c r="J35" s="45">
        <v>1</v>
      </c>
      <c r="K35" s="45">
        <v>2</v>
      </c>
      <c r="L35" s="45"/>
      <c r="M35" s="45"/>
      <c r="N35" s="45">
        <v>2</v>
      </c>
      <c r="O35" s="45"/>
      <c r="P35" s="45"/>
      <c r="Q35" s="45"/>
      <c r="R35" s="45"/>
      <c r="S35" s="45"/>
      <c r="T35" s="47">
        <f>I35/(H35-K35-L35-M35)</f>
        <v>0.45454545454545453</v>
      </c>
      <c r="U35" s="49">
        <f>G35/E35*7</f>
        <v>14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>
        <v>1</v>
      </c>
      <c r="E36" s="48">
        <v>4</v>
      </c>
      <c r="F36" s="45">
        <v>4</v>
      </c>
      <c r="G36" s="45">
        <v>2</v>
      </c>
      <c r="H36" s="45">
        <v>18</v>
      </c>
      <c r="I36" s="45">
        <v>5</v>
      </c>
      <c r="J36" s="45">
        <v>1</v>
      </c>
      <c r="K36" s="45">
        <v>1</v>
      </c>
      <c r="L36" s="45"/>
      <c r="M36" s="45"/>
      <c r="N36" s="45">
        <v>1</v>
      </c>
      <c r="O36" s="45">
        <v>1</v>
      </c>
      <c r="P36" s="45"/>
      <c r="Q36" s="45"/>
      <c r="R36" s="45"/>
      <c r="S36" s="45"/>
      <c r="T36" s="47">
        <f>I36/(H36-K36-L36-M36)</f>
        <v>0.29411764705882354</v>
      </c>
      <c r="U36" s="49">
        <f>G36/E36*7</f>
        <v>3.5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13</v>
      </c>
      <c r="H42" s="56">
        <v>12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151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153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152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4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165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154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4</v>
      </c>
      <c r="F13" s="34">
        <f>E13-M13-P13-Q13-R13</f>
        <v>3</v>
      </c>
      <c r="G13" s="45">
        <v>1</v>
      </c>
      <c r="H13" s="55">
        <f t="shared" ref="H13:H32" si="0">SUM(I13:L13)</f>
        <v>1</v>
      </c>
      <c r="I13" s="45"/>
      <c r="J13" s="45">
        <v>1</v>
      </c>
      <c r="K13" s="45"/>
      <c r="L13" s="45"/>
      <c r="M13" s="45"/>
      <c r="N13" s="45"/>
      <c r="O13" s="45"/>
      <c r="P13" s="45"/>
      <c r="Q13" s="45">
        <v>1</v>
      </c>
      <c r="R13" s="45"/>
      <c r="S13" s="45"/>
      <c r="T13" s="45"/>
      <c r="U13" s="45"/>
      <c r="V13" s="34">
        <f>I13+2*J13+3*K13+4*L13</f>
        <v>2</v>
      </c>
      <c r="W13" s="47">
        <f>(I13+(2*J13)+(3*K13)+(4*L13))/F13</f>
        <v>0.66666666666666663</v>
      </c>
      <c r="X13" s="47">
        <f>(H13+M13+P13)/(F13+M13+P13+R13)</f>
        <v>0.33333333333333331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5</v>
      </c>
      <c r="F14" s="34">
        <f>E14-M14-P14-Q14-R14</f>
        <v>5</v>
      </c>
      <c r="G14" s="45">
        <v>2</v>
      </c>
      <c r="H14" s="55">
        <f t="shared" si="0"/>
        <v>3</v>
      </c>
      <c r="I14" s="45">
        <v>2</v>
      </c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45"/>
      <c r="T14" s="45"/>
      <c r="U14" s="45">
        <v>3</v>
      </c>
      <c r="V14" s="34">
        <f>I14+2*J14+3*K14+4*L14</f>
        <v>6</v>
      </c>
      <c r="W14" s="47">
        <f>(I14+(2*J14)+(3*K14)+(4*L14))/F14</f>
        <v>1.2</v>
      </c>
      <c r="X14" s="47">
        <f t="shared" ref="X14:X32" si="1">(H14+M14+P14)/(F14+M14+P14+R14)</f>
        <v>0.6</v>
      </c>
      <c r="Y14" s="47">
        <f>H14/F14</f>
        <v>0.6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2</v>
      </c>
      <c r="G15" s="45">
        <v>2</v>
      </c>
      <c r="H15" s="55">
        <f t="shared" si="0"/>
        <v>1</v>
      </c>
      <c r="I15" s="45"/>
      <c r="J15" s="45">
        <v>1</v>
      </c>
      <c r="K15" s="45"/>
      <c r="L15" s="45"/>
      <c r="M15" s="45">
        <v>2</v>
      </c>
      <c r="N15" s="45"/>
      <c r="O15" s="45"/>
      <c r="P15" s="45"/>
      <c r="Q15" s="45"/>
      <c r="R15" s="45"/>
      <c r="S15" s="45"/>
      <c r="T15" s="45"/>
      <c r="U15" s="45">
        <v>1</v>
      </c>
      <c r="V15" s="34">
        <f>I15+2*J15+3*K15+4*L15</f>
        <v>2</v>
      </c>
      <c r="W15" s="47">
        <f>(I15+(2*J15)+(3*K15)+(4*L15))/F15</f>
        <v>1</v>
      </c>
      <c r="X15" s="47">
        <f t="shared" si="1"/>
        <v>0.75</v>
      </c>
      <c r="Y15" s="47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/>
      <c r="E17" s="45"/>
      <c r="F17" s="34">
        <f t="shared" si="2"/>
        <v>0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4</v>
      </c>
      <c r="F18" s="34">
        <f t="shared" si="2"/>
        <v>3</v>
      </c>
      <c r="G18" s="45">
        <v>3</v>
      </c>
      <c r="H18" s="55">
        <f t="shared" si="0"/>
        <v>2</v>
      </c>
      <c r="I18" s="45">
        <v>1</v>
      </c>
      <c r="J18" s="45">
        <v>1</v>
      </c>
      <c r="K18" s="45"/>
      <c r="L18" s="45"/>
      <c r="M18" s="45">
        <v>1</v>
      </c>
      <c r="N18" s="45"/>
      <c r="O18" s="45"/>
      <c r="P18" s="45"/>
      <c r="Q18" s="45"/>
      <c r="R18" s="45"/>
      <c r="S18" s="45"/>
      <c r="T18" s="45"/>
      <c r="U18" s="45">
        <v>1</v>
      </c>
      <c r="V18" s="34">
        <f t="shared" si="3"/>
        <v>3</v>
      </c>
      <c r="W18" s="47">
        <f t="shared" si="4"/>
        <v>1</v>
      </c>
      <c r="X18" s="47">
        <f t="shared" si="1"/>
        <v>0.75</v>
      </c>
      <c r="Y18" s="47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4</v>
      </c>
      <c r="F19" s="34">
        <f t="shared" si="2"/>
        <v>4</v>
      </c>
      <c r="G19" s="45">
        <v>3</v>
      </c>
      <c r="H19" s="55">
        <f t="shared" si="0"/>
        <v>4</v>
      </c>
      <c r="I19" s="45">
        <v>2</v>
      </c>
      <c r="J19" s="45">
        <v>1</v>
      </c>
      <c r="K19" s="45"/>
      <c r="L19" s="45">
        <v>1</v>
      </c>
      <c r="M19" s="45"/>
      <c r="N19" s="45"/>
      <c r="O19" s="45"/>
      <c r="P19" s="45"/>
      <c r="Q19" s="45"/>
      <c r="R19" s="45"/>
      <c r="S19" s="45"/>
      <c r="T19" s="45"/>
      <c r="U19" s="45">
        <v>5</v>
      </c>
      <c r="V19" s="34">
        <f t="shared" si="3"/>
        <v>8</v>
      </c>
      <c r="W19" s="47">
        <f t="shared" si="4"/>
        <v>2</v>
      </c>
      <c r="X19" s="47">
        <f t="shared" si="1"/>
        <v>1</v>
      </c>
      <c r="Y19" s="47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4</v>
      </c>
      <c r="F20" s="34">
        <f t="shared" si="2"/>
        <v>4</v>
      </c>
      <c r="G20" s="45">
        <v>1</v>
      </c>
      <c r="H20" s="55">
        <f t="shared" si="0"/>
        <v>1</v>
      </c>
      <c r="I20" s="45">
        <v>1</v>
      </c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1</v>
      </c>
      <c r="W20" s="47">
        <f t="shared" si="4"/>
        <v>0.25</v>
      </c>
      <c r="X20" s="47">
        <f t="shared" si="1"/>
        <v>0.25</v>
      </c>
      <c r="Y20" s="47">
        <f t="shared" si="5"/>
        <v>0.25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4</v>
      </c>
      <c r="F22" s="34">
        <f t="shared" si="2"/>
        <v>3</v>
      </c>
      <c r="G22" s="45">
        <v>2</v>
      </c>
      <c r="H22" s="55">
        <f t="shared" si="0"/>
        <v>2</v>
      </c>
      <c r="I22" s="45">
        <v>2</v>
      </c>
      <c r="J22" s="45"/>
      <c r="K22" s="45"/>
      <c r="L22" s="45"/>
      <c r="M22" s="45"/>
      <c r="N22" s="45"/>
      <c r="O22" s="45"/>
      <c r="P22" s="45"/>
      <c r="Q22" s="45"/>
      <c r="R22" s="45">
        <v>1</v>
      </c>
      <c r="S22" s="45"/>
      <c r="T22" s="45"/>
      <c r="U22" s="45">
        <v>1</v>
      </c>
      <c r="V22" s="34">
        <f t="shared" si="3"/>
        <v>2</v>
      </c>
      <c r="W22" s="47">
        <f t="shared" si="4"/>
        <v>0.66666666666666663</v>
      </c>
      <c r="X22" s="47">
        <f t="shared" si="1"/>
        <v>0.5</v>
      </c>
      <c r="Y22" s="47">
        <f t="shared" si="5"/>
        <v>0.66666666666666663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4</v>
      </c>
      <c r="F24" s="34">
        <f t="shared" si="2"/>
        <v>3</v>
      </c>
      <c r="G24" s="45">
        <v>2</v>
      </c>
      <c r="H24" s="55">
        <f t="shared" si="0"/>
        <v>2</v>
      </c>
      <c r="I24" s="45">
        <v>1</v>
      </c>
      <c r="J24" s="45">
        <v>1</v>
      </c>
      <c r="K24" s="45"/>
      <c r="L24" s="45"/>
      <c r="M24" s="45"/>
      <c r="N24" s="45"/>
      <c r="O24" s="45"/>
      <c r="P24" s="45"/>
      <c r="Q24" s="45">
        <v>1</v>
      </c>
      <c r="R24" s="45"/>
      <c r="S24" s="45"/>
      <c r="T24" s="45"/>
      <c r="U24" s="45">
        <v>2</v>
      </c>
      <c r="V24" s="34">
        <f t="shared" si="3"/>
        <v>3</v>
      </c>
      <c r="W24" s="47">
        <f t="shared" si="4"/>
        <v>1</v>
      </c>
      <c r="X24" s="47">
        <f t="shared" si="1"/>
        <v>0.66666666666666663</v>
      </c>
      <c r="Y24" s="47">
        <f t="shared" si="5"/>
        <v>0.66666666666666663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4</v>
      </c>
      <c r="F28" s="34">
        <f t="shared" si="2"/>
        <v>3</v>
      </c>
      <c r="G28" s="45"/>
      <c r="H28" s="55">
        <f t="shared" si="0"/>
        <v>2</v>
      </c>
      <c r="I28" s="45">
        <v>2</v>
      </c>
      <c r="J28" s="45"/>
      <c r="K28" s="45"/>
      <c r="L28" s="45"/>
      <c r="M28" s="45">
        <v>1</v>
      </c>
      <c r="N28" s="45"/>
      <c r="O28" s="45"/>
      <c r="P28" s="45"/>
      <c r="Q28" s="45"/>
      <c r="R28" s="45"/>
      <c r="S28" s="45"/>
      <c r="T28" s="45"/>
      <c r="U28" s="45">
        <v>2</v>
      </c>
      <c r="V28" s="34">
        <f t="shared" si="3"/>
        <v>2</v>
      </c>
      <c r="W28" s="47">
        <f t="shared" si="4"/>
        <v>0.66666666666666663</v>
      </c>
      <c r="X28" s="47">
        <f t="shared" si="1"/>
        <v>0.75</v>
      </c>
      <c r="Y28" s="47">
        <f t="shared" si="5"/>
        <v>0.66666666666666663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71">
        <v>1</v>
      </c>
      <c r="E35" s="48">
        <v>1.3333333333333333</v>
      </c>
      <c r="F35" s="45">
        <v>0</v>
      </c>
      <c r="G35" s="45">
        <v>0</v>
      </c>
      <c r="H35" s="45">
        <v>7</v>
      </c>
      <c r="I35" s="45">
        <v>2</v>
      </c>
      <c r="J35" s="45"/>
      <c r="K35" s="45">
        <v>1</v>
      </c>
      <c r="L35" s="45"/>
      <c r="M35" s="45"/>
      <c r="N35" s="45">
        <v>3</v>
      </c>
      <c r="O35" s="45"/>
      <c r="P35" s="45"/>
      <c r="Q35" s="45"/>
      <c r="R35" s="45"/>
      <c r="S35" s="45"/>
      <c r="T35" s="47">
        <f>I35/(H35-K35-L35-M35)</f>
        <v>0.33333333333333331</v>
      </c>
      <c r="U35" s="49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>
        <v>1</v>
      </c>
      <c r="E38" s="48">
        <v>3.6666666666666665</v>
      </c>
      <c r="F38" s="45">
        <v>8</v>
      </c>
      <c r="G38" s="45">
        <v>8</v>
      </c>
      <c r="H38" s="45">
        <v>23</v>
      </c>
      <c r="I38" s="45">
        <v>3</v>
      </c>
      <c r="J38" s="45"/>
      <c r="K38" s="45">
        <v>8</v>
      </c>
      <c r="L38" s="45"/>
      <c r="M38" s="45"/>
      <c r="N38" s="45">
        <v>6</v>
      </c>
      <c r="O38" s="45">
        <v>1</v>
      </c>
      <c r="P38" s="45"/>
      <c r="Q38" s="45"/>
      <c r="R38" s="45"/>
      <c r="S38" s="45"/>
      <c r="T38" s="47">
        <f>I38/(H38-K38-L38-M38)</f>
        <v>0.2</v>
      </c>
      <c r="U38" s="49">
        <f>G38/E38*7</f>
        <v>15.272727272727275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15</v>
      </c>
      <c r="H42" s="56">
        <v>8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157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153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141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141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5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156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155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3</v>
      </c>
      <c r="F13" s="34">
        <f>E13-M13-P13-Q13-R13</f>
        <v>3</v>
      </c>
      <c r="G13" s="45">
        <v>2</v>
      </c>
      <c r="H13" s="55">
        <f t="shared" ref="H13:H32" si="0">SUM(I13:L13)</f>
        <v>2</v>
      </c>
      <c r="I13" s="45"/>
      <c r="J13" s="45">
        <v>1</v>
      </c>
      <c r="K13" s="45">
        <v>1</v>
      </c>
      <c r="L13" s="45"/>
      <c r="M13" s="45"/>
      <c r="N13" s="45"/>
      <c r="O13" s="45"/>
      <c r="P13" s="45"/>
      <c r="Q13" s="45"/>
      <c r="R13" s="45"/>
      <c r="S13" s="45"/>
      <c r="T13" s="45"/>
      <c r="U13" s="45">
        <v>2</v>
      </c>
      <c r="V13" s="34">
        <f>I13+2*J13+3*K13+4*L13</f>
        <v>5</v>
      </c>
      <c r="W13" s="47">
        <f>(I13+(2*J13)+(3*K13)+(4*L13))/F13</f>
        <v>1.6666666666666667</v>
      </c>
      <c r="X13" s="47">
        <f>(H13+M13+P13)/(F13+M13+P13+R13)</f>
        <v>0.66666666666666663</v>
      </c>
      <c r="Y13" s="47">
        <f>H13/F13</f>
        <v>0.66666666666666663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/>
      <c r="E14" s="45"/>
      <c r="F14" s="34">
        <f>E14-M14-P14-Q14-R14</f>
        <v>0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 t="e">
        <f>(I14+(2*J14)+(3*K14)+(4*L14))/F14</f>
        <v>#DIV/0!</v>
      </c>
      <c r="X14" s="47" t="e">
        <f t="shared" ref="X14:X32" si="1">(H14+M14+P14)/(F14+M14+P14+R14)</f>
        <v>#DIV/0!</v>
      </c>
      <c r="Y14" s="47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3</v>
      </c>
      <c r="F15" s="34">
        <f t="shared" ref="F15:F32" si="2">E15-M15-P15-Q15-R15</f>
        <v>3</v>
      </c>
      <c r="G15" s="45">
        <v>1</v>
      </c>
      <c r="H15" s="55">
        <f t="shared" si="0"/>
        <v>1</v>
      </c>
      <c r="I15" s="45"/>
      <c r="J15" s="45"/>
      <c r="K15" s="45"/>
      <c r="L15" s="45">
        <v>1</v>
      </c>
      <c r="M15" s="45"/>
      <c r="N15" s="45"/>
      <c r="O15" s="45"/>
      <c r="P15" s="45"/>
      <c r="Q15" s="45"/>
      <c r="R15" s="45"/>
      <c r="S15" s="45">
        <v>1</v>
      </c>
      <c r="T15" s="45"/>
      <c r="U15" s="45">
        <v>2</v>
      </c>
      <c r="V15" s="34">
        <f>I15+2*J15+3*K15+4*L15</f>
        <v>4</v>
      </c>
      <c r="W15" s="47">
        <f>(I15+(2*J15)+(3*K15)+(4*L15))/F15</f>
        <v>1.3333333333333333</v>
      </c>
      <c r="X15" s="47">
        <f t="shared" si="1"/>
        <v>0.33333333333333331</v>
      </c>
      <c r="Y15" s="47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/>
      <c r="E16" s="45"/>
      <c r="F16" s="34">
        <f t="shared" si="2"/>
        <v>0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/>
      <c r="E17" s="45"/>
      <c r="F17" s="34">
        <f t="shared" si="2"/>
        <v>0</v>
      </c>
      <c r="G17" s="45"/>
      <c r="H17" s="55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2</v>
      </c>
      <c r="F18" s="34">
        <f t="shared" si="2"/>
        <v>2</v>
      </c>
      <c r="G18" s="45"/>
      <c r="H18" s="55">
        <f t="shared" si="0"/>
        <v>1</v>
      </c>
      <c r="I18" s="45">
        <v>1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1</v>
      </c>
      <c r="W18" s="47">
        <f t="shared" si="4"/>
        <v>0.5</v>
      </c>
      <c r="X18" s="47">
        <f t="shared" si="1"/>
        <v>0.5</v>
      </c>
      <c r="Y18" s="47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3</v>
      </c>
      <c r="F19" s="34">
        <f t="shared" si="2"/>
        <v>3</v>
      </c>
      <c r="G19" s="45"/>
      <c r="H19" s="55">
        <f t="shared" si="0"/>
        <v>1</v>
      </c>
      <c r="I19" s="45">
        <v>1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1</v>
      </c>
      <c r="W19" s="47">
        <f t="shared" si="4"/>
        <v>0.33333333333333331</v>
      </c>
      <c r="X19" s="47">
        <f t="shared" si="1"/>
        <v>0.33333333333333331</v>
      </c>
      <c r="Y19" s="47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2</v>
      </c>
      <c r="F20" s="34">
        <f t="shared" si="2"/>
        <v>1</v>
      </c>
      <c r="G20" s="45">
        <v>1</v>
      </c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>
        <v>1</v>
      </c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0.5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3</v>
      </c>
      <c r="F22" s="34">
        <f t="shared" si="2"/>
        <v>3</v>
      </c>
      <c r="G22" s="45"/>
      <c r="H22" s="55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>
        <v>1</v>
      </c>
      <c r="V22" s="34">
        <f t="shared" si="3"/>
        <v>1</v>
      </c>
      <c r="W22" s="47">
        <f t="shared" si="4"/>
        <v>0.33333333333333331</v>
      </c>
      <c r="X22" s="47">
        <f t="shared" si="1"/>
        <v>0.33333333333333331</v>
      </c>
      <c r="Y22" s="47">
        <f t="shared" si="5"/>
        <v>0.33333333333333331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2</v>
      </c>
      <c r="F26" s="34">
        <f t="shared" si="2"/>
        <v>2</v>
      </c>
      <c r="G26" s="45"/>
      <c r="H26" s="55">
        <f t="shared" si="0"/>
        <v>1</v>
      </c>
      <c r="I26" s="45"/>
      <c r="J26" s="45">
        <v>1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2</v>
      </c>
      <c r="W26" s="47">
        <f t="shared" si="4"/>
        <v>1</v>
      </c>
      <c r="X26" s="47">
        <f t="shared" si="1"/>
        <v>0.5</v>
      </c>
      <c r="Y26" s="47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2</v>
      </c>
      <c r="F28" s="34">
        <f t="shared" si="2"/>
        <v>2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>
        <v>2</v>
      </c>
      <c r="T28" s="45"/>
      <c r="U28" s="45"/>
      <c r="V28" s="34">
        <f t="shared" si="3"/>
        <v>0</v>
      </c>
      <c r="W28" s="47">
        <f t="shared" si="4"/>
        <v>0</v>
      </c>
      <c r="X28" s="47">
        <f t="shared" si="1"/>
        <v>0</v>
      </c>
      <c r="Y28" s="47">
        <f t="shared" si="5"/>
        <v>0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2</v>
      </c>
      <c r="F30" s="34">
        <f t="shared" si="2"/>
        <v>2</v>
      </c>
      <c r="G30" s="45">
        <v>1</v>
      </c>
      <c r="H30" s="55">
        <f t="shared" si="0"/>
        <v>1</v>
      </c>
      <c r="I30" s="45">
        <v>1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1</v>
      </c>
      <c r="W30" s="47">
        <f t="shared" si="4"/>
        <v>0.5</v>
      </c>
      <c r="X30" s="47">
        <f t="shared" si="1"/>
        <v>0.5</v>
      </c>
      <c r="Y30" s="47">
        <f t="shared" si="5"/>
        <v>0.5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>
        <v>1</v>
      </c>
      <c r="E36" s="48">
        <v>4</v>
      </c>
      <c r="F36" s="45">
        <v>12</v>
      </c>
      <c r="G36" s="45">
        <v>9</v>
      </c>
      <c r="H36" s="45">
        <v>29</v>
      </c>
      <c r="I36" s="45">
        <v>10</v>
      </c>
      <c r="J36" s="45">
        <v>1</v>
      </c>
      <c r="K36" s="45">
        <v>5</v>
      </c>
      <c r="L36" s="45"/>
      <c r="M36" s="45"/>
      <c r="N36" s="45">
        <v>1</v>
      </c>
      <c r="O36" s="45"/>
      <c r="P36" s="45">
        <v>1</v>
      </c>
      <c r="Q36" s="45">
        <v>1</v>
      </c>
      <c r="R36" s="45"/>
      <c r="S36" s="45"/>
      <c r="T36" s="47">
        <f>I36/(H36-K36-L36-M36)</f>
        <v>0.41666666666666669</v>
      </c>
      <c r="U36" s="49">
        <f>G36/E36*7</f>
        <v>15.75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/>
      <c r="D42" s="56">
        <v>1</v>
      </c>
      <c r="E42" s="56"/>
      <c r="F42" s="57"/>
      <c r="G42" s="56">
        <v>5</v>
      </c>
      <c r="H42" s="56">
        <v>12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159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153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160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6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161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158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1</v>
      </c>
      <c r="F13" s="34">
        <f>E13-M13-P13-Q13-R13</f>
        <v>1</v>
      </c>
      <c r="G13" s="45"/>
      <c r="H13" s="55">
        <f t="shared" ref="H13:H32" si="0">SUM(I13:L13)</f>
        <v>1</v>
      </c>
      <c r="I13" s="45"/>
      <c r="J13" s="45">
        <v>1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2</v>
      </c>
      <c r="W13" s="47">
        <f>(I13+(2*J13)+(3*K13)+(4*L13))/F13</f>
        <v>2</v>
      </c>
      <c r="X13" s="47">
        <f>(H13+M13+P13)/(F13+M13+P13+R13)</f>
        <v>1</v>
      </c>
      <c r="Y13" s="47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/>
      <c r="E14" s="45"/>
      <c r="F14" s="34">
        <f>E14-M14-P14-Q14-R14</f>
        <v>0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 t="e">
        <f>(I14+(2*J14)+(3*K14)+(4*L14))/F14</f>
        <v>#DIV/0!</v>
      </c>
      <c r="X14" s="47" t="e">
        <f t="shared" ref="X14:X32" si="1">(H14+M14+P14)/(F14+M14+P14+R14)</f>
        <v>#DIV/0!</v>
      </c>
      <c r="Y14" s="47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3</v>
      </c>
      <c r="F15" s="34">
        <f t="shared" ref="F15:F32" si="2">E15-M15-P15-Q15-R15</f>
        <v>3</v>
      </c>
      <c r="G15" s="45">
        <v>1</v>
      </c>
      <c r="H15" s="55">
        <f t="shared" si="0"/>
        <v>2</v>
      </c>
      <c r="I15" s="45">
        <v>2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>
        <v>1</v>
      </c>
      <c r="V15" s="34">
        <f>I15+2*J15+3*K15+4*L15</f>
        <v>2</v>
      </c>
      <c r="W15" s="47">
        <f>(I15+(2*J15)+(3*K15)+(4*L15))/F15</f>
        <v>0.66666666666666663</v>
      </c>
      <c r="X15" s="47">
        <f t="shared" si="1"/>
        <v>0.66666666666666663</v>
      </c>
      <c r="Y15" s="47">
        <f>H15/F15</f>
        <v>0.66666666666666663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3</v>
      </c>
      <c r="F16" s="34">
        <f t="shared" si="2"/>
        <v>3</v>
      </c>
      <c r="G16" s="45">
        <v>1</v>
      </c>
      <c r="H16" s="55">
        <f t="shared" si="0"/>
        <v>2</v>
      </c>
      <c r="I16" s="45">
        <v>1</v>
      </c>
      <c r="J16" s="45">
        <v>1</v>
      </c>
      <c r="K16" s="45"/>
      <c r="L16" s="45"/>
      <c r="M16" s="45"/>
      <c r="N16" s="45"/>
      <c r="O16" s="45"/>
      <c r="P16" s="45"/>
      <c r="Q16" s="45"/>
      <c r="R16" s="45"/>
      <c r="S16" s="45">
        <v>1</v>
      </c>
      <c r="T16" s="45"/>
      <c r="U16" s="45">
        <v>2</v>
      </c>
      <c r="V16" s="34">
        <f>I16+2*J16+3*K16+4*L16</f>
        <v>3</v>
      </c>
      <c r="W16" s="47">
        <f>(I16+(2*J16)+(3*K16)+(4*L16))/F16</f>
        <v>1</v>
      </c>
      <c r="X16" s="47">
        <f t="shared" si="1"/>
        <v>0.66666666666666663</v>
      </c>
      <c r="Y16" s="47">
        <f>H16/F16</f>
        <v>0.66666666666666663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3</v>
      </c>
      <c r="F17" s="34">
        <f t="shared" si="2"/>
        <v>3</v>
      </c>
      <c r="G17" s="45"/>
      <c r="H17" s="55">
        <f t="shared" si="0"/>
        <v>1</v>
      </c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1</v>
      </c>
      <c r="W17" s="47">
        <f t="shared" ref="W17:W32" si="4">(I17+(2*J17)+(3*K17)+(4*L17))/F17</f>
        <v>0.33333333333333331</v>
      </c>
      <c r="X17" s="47">
        <f t="shared" si="1"/>
        <v>0.33333333333333331</v>
      </c>
      <c r="Y17" s="47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/>
      <c r="E18" s="45"/>
      <c r="F18" s="34">
        <f t="shared" si="2"/>
        <v>0</v>
      </c>
      <c r="G18" s="45"/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0</v>
      </c>
      <c r="W18" s="47" t="e">
        <f t="shared" si="4"/>
        <v>#DIV/0!</v>
      </c>
      <c r="X18" s="47" t="e">
        <f t="shared" si="1"/>
        <v>#DIV/0!</v>
      </c>
      <c r="Y18" s="47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3</v>
      </c>
      <c r="F19" s="34">
        <f t="shared" si="2"/>
        <v>3</v>
      </c>
      <c r="G19" s="45">
        <v>1</v>
      </c>
      <c r="H19" s="55">
        <f t="shared" si="0"/>
        <v>2</v>
      </c>
      <c r="I19" s="45">
        <v>2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2</v>
      </c>
      <c r="W19" s="47">
        <f t="shared" si="4"/>
        <v>0.66666666666666663</v>
      </c>
      <c r="X19" s="47">
        <f t="shared" si="1"/>
        <v>0.66666666666666663</v>
      </c>
      <c r="Y19" s="47">
        <f t="shared" si="5"/>
        <v>0.66666666666666663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/>
      <c r="E20" s="45"/>
      <c r="F20" s="34">
        <f t="shared" si="2"/>
        <v>0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 t="e">
        <f t="shared" si="4"/>
        <v>#DIV/0!</v>
      </c>
      <c r="X20" s="47" t="e">
        <f t="shared" si="1"/>
        <v>#DIV/0!</v>
      </c>
      <c r="Y20" s="47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>
        <v>1</v>
      </c>
      <c r="E21" s="45">
        <v>3</v>
      </c>
      <c r="F21" s="34">
        <f t="shared" si="2"/>
        <v>3</v>
      </c>
      <c r="G21" s="45">
        <v>1</v>
      </c>
      <c r="H21" s="55">
        <f t="shared" si="0"/>
        <v>1</v>
      </c>
      <c r="I21" s="45">
        <v>1</v>
      </c>
      <c r="J21" s="45"/>
      <c r="K21" s="45"/>
      <c r="L21" s="45"/>
      <c r="M21" s="45"/>
      <c r="N21" s="45"/>
      <c r="O21" s="45"/>
      <c r="P21" s="45"/>
      <c r="Q21" s="45"/>
      <c r="R21" s="45"/>
      <c r="S21" s="45">
        <v>1</v>
      </c>
      <c r="T21" s="45"/>
      <c r="U21" s="45">
        <v>1</v>
      </c>
      <c r="V21" s="34">
        <f t="shared" si="3"/>
        <v>1</v>
      </c>
      <c r="W21" s="47">
        <f t="shared" si="4"/>
        <v>0.33333333333333331</v>
      </c>
      <c r="X21" s="47">
        <f t="shared" si="1"/>
        <v>0.33333333333333331</v>
      </c>
      <c r="Y21" s="47">
        <f t="shared" si="5"/>
        <v>0.33333333333333331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4</v>
      </c>
      <c r="F22" s="34">
        <f t="shared" si="2"/>
        <v>4</v>
      </c>
      <c r="G22" s="45">
        <v>1</v>
      </c>
      <c r="H22" s="55">
        <f t="shared" si="0"/>
        <v>0</v>
      </c>
      <c r="I22" s="45"/>
      <c r="J22" s="45"/>
      <c r="K22" s="45"/>
      <c r="L22" s="45"/>
      <c r="M22" s="45"/>
      <c r="N22" s="45">
        <v>1</v>
      </c>
      <c r="O22" s="45"/>
      <c r="P22" s="45"/>
      <c r="Q22" s="45"/>
      <c r="R22" s="45"/>
      <c r="S22" s="45">
        <v>2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>
        <v>1</v>
      </c>
      <c r="E23" s="45">
        <v>3</v>
      </c>
      <c r="F23" s="34">
        <f t="shared" si="2"/>
        <v>3</v>
      </c>
      <c r="G23" s="45">
        <v>1</v>
      </c>
      <c r="H23" s="55">
        <f t="shared" si="0"/>
        <v>1</v>
      </c>
      <c r="I23" s="45"/>
      <c r="J23" s="45"/>
      <c r="K23" s="45"/>
      <c r="L23" s="45">
        <v>1</v>
      </c>
      <c r="M23" s="45"/>
      <c r="N23" s="45"/>
      <c r="O23" s="45"/>
      <c r="P23" s="45"/>
      <c r="Q23" s="45"/>
      <c r="R23" s="45"/>
      <c r="S23" s="45">
        <v>2</v>
      </c>
      <c r="T23" s="45"/>
      <c r="U23" s="45">
        <v>2</v>
      </c>
      <c r="V23" s="34">
        <f t="shared" si="3"/>
        <v>4</v>
      </c>
      <c r="W23" s="47">
        <f t="shared" si="4"/>
        <v>1.3333333333333333</v>
      </c>
      <c r="X23" s="47">
        <f t="shared" si="1"/>
        <v>0.33333333333333331</v>
      </c>
      <c r="Y23" s="47">
        <f t="shared" si="5"/>
        <v>0.33333333333333331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/>
      <c r="E24" s="45"/>
      <c r="F24" s="34">
        <f t="shared" si="2"/>
        <v>0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>
        <v>1</v>
      </c>
      <c r="E26" s="45">
        <v>1</v>
      </c>
      <c r="F26" s="34">
        <f t="shared" si="2"/>
        <v>1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>
        <v>1</v>
      </c>
      <c r="T26" s="45"/>
      <c r="U26" s="45"/>
      <c r="V26" s="34">
        <f t="shared" si="3"/>
        <v>0</v>
      </c>
      <c r="W26" s="47">
        <f t="shared" si="4"/>
        <v>0</v>
      </c>
      <c r="X26" s="47">
        <f t="shared" si="1"/>
        <v>0</v>
      </c>
      <c r="Y26" s="47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2</v>
      </c>
      <c r="F28" s="34">
        <f t="shared" si="2"/>
        <v>2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>
        <v>1</v>
      </c>
      <c r="T28" s="45"/>
      <c r="U28" s="45"/>
      <c r="V28" s="34">
        <f t="shared" si="3"/>
        <v>0</v>
      </c>
      <c r="W28" s="47">
        <f t="shared" si="4"/>
        <v>0</v>
      </c>
      <c r="X28" s="47">
        <f t="shared" si="1"/>
        <v>0</v>
      </c>
      <c r="Y28" s="47">
        <f t="shared" si="5"/>
        <v>0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>
        <v>1</v>
      </c>
      <c r="E30" s="45">
        <v>2</v>
      </c>
      <c r="F30" s="34">
        <f t="shared" si="2"/>
        <v>2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>
        <f t="shared" si="4"/>
        <v>0</v>
      </c>
      <c r="X30" s="47">
        <f t="shared" si="1"/>
        <v>0</v>
      </c>
      <c r="Y30" s="47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7</v>
      </c>
      <c r="F35" s="45">
        <v>5</v>
      </c>
      <c r="G35" s="45">
        <v>3</v>
      </c>
      <c r="H35" s="45">
        <v>30</v>
      </c>
      <c r="I35" s="45">
        <v>7</v>
      </c>
      <c r="J35" s="45">
        <v>1</v>
      </c>
      <c r="K35" s="45">
        <v>1</v>
      </c>
      <c r="L35" s="45">
        <v>1</v>
      </c>
      <c r="M35" s="45"/>
      <c r="N35" s="45">
        <v>6</v>
      </c>
      <c r="O35" s="45">
        <v>1</v>
      </c>
      <c r="P35" s="45"/>
      <c r="Q35" s="45">
        <v>1</v>
      </c>
      <c r="R35" s="45"/>
      <c r="S35" s="45"/>
      <c r="T35" s="47">
        <f>I35/(H35-K35-L35-M35)</f>
        <v>0.25</v>
      </c>
      <c r="U35" s="49">
        <f>G35/E35*7</f>
        <v>3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6</v>
      </c>
      <c r="H42" s="56">
        <v>5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168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153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169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135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135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7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170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166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4</v>
      </c>
      <c r="F13" s="34">
        <f>E13-M13-P13-Q13-R13</f>
        <v>4</v>
      </c>
      <c r="G13" s="45"/>
      <c r="H13" s="55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/>
      <c r="Q13" s="45"/>
      <c r="R13" s="45"/>
      <c r="S13" s="45">
        <v>1</v>
      </c>
      <c r="T13" s="45"/>
      <c r="U13" s="45">
        <v>1</v>
      </c>
      <c r="V13" s="34">
        <f>I13+2*J13+3*K13+4*L13</f>
        <v>1</v>
      </c>
      <c r="W13" s="47">
        <f>(I13+(2*J13)+(3*K13)+(4*L13))/F13</f>
        <v>0.25</v>
      </c>
      <c r="X13" s="47">
        <f>(H13+M13+P13)/(F13+M13+P13+R13)</f>
        <v>0.25</v>
      </c>
      <c r="Y13" s="47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/>
      <c r="E14" s="45"/>
      <c r="F14" s="34">
        <f>E14-M14-P14-Q14-R14</f>
        <v>0</v>
      </c>
      <c r="G14" s="45"/>
      <c r="H14" s="55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 t="e">
        <f>(I14+(2*J14)+(3*K14)+(4*L14))/F14</f>
        <v>#DIV/0!</v>
      </c>
      <c r="X14" s="47" t="e">
        <f t="shared" ref="X14:X32" si="1">(H14+M14+P14)/(F14+M14+P14+R14)</f>
        <v>#DIV/0!</v>
      </c>
      <c r="Y14" s="47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4</v>
      </c>
      <c r="F15" s="34">
        <f t="shared" ref="F15:F32" si="2">E15-M15-P15-Q15-R15</f>
        <v>4</v>
      </c>
      <c r="G15" s="45">
        <v>1</v>
      </c>
      <c r="H15" s="55">
        <f t="shared" si="0"/>
        <v>1</v>
      </c>
      <c r="I15" s="45">
        <v>1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>
        <v>1</v>
      </c>
      <c r="V15" s="34">
        <f>I15+2*J15+3*K15+4*L15</f>
        <v>1</v>
      </c>
      <c r="W15" s="47">
        <f>(I15+(2*J15)+(3*K15)+(4*L15))/F15</f>
        <v>0.25</v>
      </c>
      <c r="X15" s="47">
        <f t="shared" si="1"/>
        <v>0.25</v>
      </c>
      <c r="Y15" s="47">
        <f>H15/F15</f>
        <v>0.25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4</v>
      </c>
      <c r="F16" s="34">
        <f t="shared" si="2"/>
        <v>3</v>
      </c>
      <c r="G16" s="45">
        <v>2</v>
      </c>
      <c r="H16" s="55">
        <f t="shared" si="0"/>
        <v>1</v>
      </c>
      <c r="I16" s="45"/>
      <c r="J16" s="45">
        <v>1</v>
      </c>
      <c r="K16" s="45"/>
      <c r="L16" s="45"/>
      <c r="M16" s="45">
        <v>1</v>
      </c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2</v>
      </c>
      <c r="W16" s="47">
        <f>(I16+(2*J16)+(3*K16)+(4*L16))/F16</f>
        <v>0.66666666666666663</v>
      </c>
      <c r="X16" s="47">
        <f t="shared" si="1"/>
        <v>0.5</v>
      </c>
      <c r="Y16" s="47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4</v>
      </c>
      <c r="F17" s="34">
        <f t="shared" si="2"/>
        <v>4</v>
      </c>
      <c r="G17" s="45">
        <v>1</v>
      </c>
      <c r="H17" s="55">
        <f t="shared" si="0"/>
        <v>2</v>
      </c>
      <c r="I17" s="45">
        <v>1</v>
      </c>
      <c r="J17" s="45"/>
      <c r="K17" s="45"/>
      <c r="L17" s="45">
        <v>1</v>
      </c>
      <c r="M17" s="45"/>
      <c r="N17" s="45"/>
      <c r="O17" s="45"/>
      <c r="P17" s="45"/>
      <c r="Q17" s="45"/>
      <c r="R17" s="45"/>
      <c r="S17" s="45">
        <v>1</v>
      </c>
      <c r="T17" s="45"/>
      <c r="U17" s="45">
        <v>3</v>
      </c>
      <c r="V17" s="34">
        <f t="shared" ref="V17:V32" si="3">I17+2*J17+3*K17+4*L17</f>
        <v>5</v>
      </c>
      <c r="W17" s="47">
        <f t="shared" ref="W17:W32" si="4">(I17+(2*J17)+(3*K17)+(4*L17))/F17</f>
        <v>1.25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3</v>
      </c>
      <c r="F18" s="34">
        <f t="shared" si="2"/>
        <v>3</v>
      </c>
      <c r="G18" s="45"/>
      <c r="H18" s="55">
        <f t="shared" si="0"/>
        <v>1</v>
      </c>
      <c r="I18" s="45"/>
      <c r="J18" s="45">
        <v>1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</v>
      </c>
      <c r="V18" s="34">
        <f t="shared" si="3"/>
        <v>2</v>
      </c>
      <c r="W18" s="47">
        <f t="shared" si="4"/>
        <v>0.66666666666666663</v>
      </c>
      <c r="X18" s="47">
        <f t="shared" si="1"/>
        <v>0.33333333333333331</v>
      </c>
      <c r="Y18" s="47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/>
      <c r="E19" s="45"/>
      <c r="F19" s="34">
        <f t="shared" si="2"/>
        <v>0</v>
      </c>
      <c r="G19" s="45"/>
      <c r="H19" s="55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2</v>
      </c>
      <c r="F20" s="34">
        <f t="shared" si="2"/>
        <v>2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>
        <v>1</v>
      </c>
      <c r="E21" s="45">
        <v>4</v>
      </c>
      <c r="F21" s="34">
        <f t="shared" si="2"/>
        <v>3</v>
      </c>
      <c r="G21" s="45"/>
      <c r="H21" s="55">
        <f t="shared" si="0"/>
        <v>0</v>
      </c>
      <c r="I21" s="45"/>
      <c r="J21" s="45"/>
      <c r="K21" s="45"/>
      <c r="L21" s="45"/>
      <c r="M21" s="45">
        <v>1</v>
      </c>
      <c r="N21" s="45"/>
      <c r="O21" s="45">
        <v>1</v>
      </c>
      <c r="P21" s="45"/>
      <c r="Q21" s="45"/>
      <c r="R21" s="45"/>
      <c r="S21" s="45"/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0.25</v>
      </c>
      <c r="Y21" s="47">
        <f t="shared" si="5"/>
        <v>0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>
        <v>1</v>
      </c>
      <c r="E22" s="45">
        <v>4</v>
      </c>
      <c r="F22" s="34">
        <f t="shared" si="2"/>
        <v>4</v>
      </c>
      <c r="G22" s="45">
        <v>2</v>
      </c>
      <c r="H22" s="55">
        <f t="shared" si="0"/>
        <v>3</v>
      </c>
      <c r="I22" s="45">
        <v>3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>
        <v>1</v>
      </c>
      <c r="U22" s="45">
        <v>1</v>
      </c>
      <c r="V22" s="34">
        <f t="shared" si="3"/>
        <v>3</v>
      </c>
      <c r="W22" s="47">
        <f t="shared" si="4"/>
        <v>0.75</v>
      </c>
      <c r="X22" s="47">
        <f t="shared" si="1"/>
        <v>0.75</v>
      </c>
      <c r="Y22" s="47">
        <f t="shared" si="5"/>
        <v>0.75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/>
      <c r="E23" s="45"/>
      <c r="F23" s="34">
        <f t="shared" si="2"/>
        <v>0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1</v>
      </c>
      <c r="F24" s="34">
        <f t="shared" si="2"/>
        <v>1</v>
      </c>
      <c r="G24" s="45">
        <v>1</v>
      </c>
      <c r="H24" s="55">
        <f t="shared" si="0"/>
        <v>1</v>
      </c>
      <c r="I24" s="45"/>
      <c r="J24" s="45">
        <v>1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2</v>
      </c>
      <c r="W24" s="47">
        <f t="shared" si="4"/>
        <v>2</v>
      </c>
      <c r="X24" s="47">
        <f t="shared" si="1"/>
        <v>1</v>
      </c>
      <c r="Y24" s="47">
        <f t="shared" si="5"/>
        <v>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>
        <v>1</v>
      </c>
      <c r="E25" s="45">
        <v>3</v>
      </c>
      <c r="F25" s="34">
        <f t="shared" si="2"/>
        <v>3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/>
      <c r="E28" s="45"/>
      <c r="F28" s="34">
        <f t="shared" si="2"/>
        <v>0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7</v>
      </c>
      <c r="F35" s="45">
        <v>4</v>
      </c>
      <c r="G35" s="45">
        <v>4</v>
      </c>
      <c r="H35" s="45">
        <v>31</v>
      </c>
      <c r="I35" s="45">
        <v>8</v>
      </c>
      <c r="J35" s="45">
        <v>1</v>
      </c>
      <c r="K35" s="45">
        <v>3</v>
      </c>
      <c r="L35" s="45"/>
      <c r="M35" s="45"/>
      <c r="N35" s="45">
        <v>5</v>
      </c>
      <c r="O35" s="45">
        <v>1</v>
      </c>
      <c r="P35" s="45"/>
      <c r="Q35" s="45">
        <v>1</v>
      </c>
      <c r="R35" s="45"/>
      <c r="S35" s="45"/>
      <c r="T35" s="47">
        <f>I35/(H35-K35-L35-M35)</f>
        <v>0.2857142857142857</v>
      </c>
      <c r="U35" s="49">
        <f>G35/E35*7</f>
        <v>4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>
        <v>1</v>
      </c>
      <c r="D42" s="56"/>
      <c r="E42" s="56"/>
      <c r="F42" s="57"/>
      <c r="G42" s="56">
        <v>7</v>
      </c>
      <c r="H42" s="56">
        <v>4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99" t="s">
        <v>112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34" ht="15.6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08" t="s">
        <v>162</v>
      </c>
      <c r="F5" s="108"/>
      <c r="G5" s="108"/>
      <c r="H5" s="108"/>
      <c r="I5" s="108"/>
      <c r="J5" s="108"/>
      <c r="K5" s="108"/>
      <c r="L5" s="105" t="s">
        <v>1</v>
      </c>
      <c r="M5" s="105"/>
      <c r="N5" s="105"/>
      <c r="O5" s="105"/>
      <c r="P5" s="108" t="s">
        <v>153</v>
      </c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76" t="s">
        <v>81</v>
      </c>
      <c r="AD5" s="77"/>
      <c r="AE5" s="77"/>
      <c r="AF5" s="77"/>
      <c r="AG5" s="78"/>
    </row>
    <row r="6" spans="1:34" s="63" customFormat="1" ht="15.75" customHeight="1" x14ac:dyDescent="0.3">
      <c r="A6" s="4"/>
      <c r="B6" s="5"/>
      <c r="C6" s="63" t="s">
        <v>2</v>
      </c>
      <c r="E6" s="106" t="s">
        <v>135</v>
      </c>
      <c r="F6" s="106"/>
      <c r="G6" s="106"/>
      <c r="H6" s="106"/>
      <c r="I6" s="106"/>
      <c r="J6" s="106"/>
      <c r="K6" s="106"/>
      <c r="L6" s="105" t="s">
        <v>3</v>
      </c>
      <c r="M6" s="105"/>
      <c r="N6" s="105"/>
      <c r="O6" s="105"/>
      <c r="P6" s="106" t="s">
        <v>123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3"/>
      <c r="AB6" s="3"/>
      <c r="AC6" s="79"/>
      <c r="AD6" s="80"/>
      <c r="AE6" s="80"/>
      <c r="AF6" s="80"/>
      <c r="AG6" s="81"/>
      <c r="AH6" s="3"/>
    </row>
    <row r="7" spans="1:34" s="63" customFormat="1" x14ac:dyDescent="0.3">
      <c r="A7" s="4"/>
      <c r="B7" s="5"/>
      <c r="C7" s="63" t="s">
        <v>4</v>
      </c>
      <c r="E7" s="106" t="s">
        <v>163</v>
      </c>
      <c r="F7" s="106"/>
      <c r="G7" s="106"/>
      <c r="H7" s="106"/>
      <c r="I7" s="106"/>
      <c r="J7" s="106"/>
      <c r="K7" s="106"/>
      <c r="L7" s="105" t="s">
        <v>5</v>
      </c>
      <c r="M7" s="105"/>
      <c r="N7" s="105"/>
      <c r="O7" s="105"/>
      <c r="P7" s="106" t="s">
        <v>135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06" t="s">
        <v>163</v>
      </c>
      <c r="F8" s="106"/>
      <c r="G8" s="106"/>
      <c r="H8" s="106"/>
      <c r="I8" s="106"/>
      <c r="J8" s="106"/>
      <c r="K8" s="106"/>
      <c r="L8" s="105" t="s">
        <v>7</v>
      </c>
      <c r="M8" s="105"/>
      <c r="N8" s="105"/>
      <c r="O8" s="105"/>
      <c r="P8" s="106">
        <v>8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3" customFormat="1" x14ac:dyDescent="0.3">
      <c r="A9" s="4"/>
      <c r="B9" s="5"/>
      <c r="C9" s="63" t="s">
        <v>8</v>
      </c>
      <c r="E9" s="107" t="s">
        <v>164</v>
      </c>
      <c r="F9" s="107"/>
      <c r="G9" s="107"/>
      <c r="H9" s="107"/>
      <c r="I9" s="107"/>
      <c r="J9" s="107"/>
      <c r="K9" s="107"/>
      <c r="M9" s="105" t="s">
        <v>9</v>
      </c>
      <c r="N9" s="105"/>
      <c r="O9" s="105"/>
      <c r="P9" s="107" t="s">
        <v>167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Nelson Gayman</v>
      </c>
      <c r="D13" s="45">
        <v>1</v>
      </c>
      <c r="E13" s="45">
        <v>3</v>
      </c>
      <c r="F13" s="34">
        <f>E13-M13-P13-Q13-R13</f>
        <v>3</v>
      </c>
      <c r="G13" s="45">
        <v>1</v>
      </c>
      <c r="H13" s="55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/>
      <c r="Q13" s="45"/>
      <c r="R13" s="45"/>
      <c r="S13" s="45">
        <v>1</v>
      </c>
      <c r="T13" s="45"/>
      <c r="U13" s="45"/>
      <c r="V13" s="34">
        <f>I13+2*J13+3*K13+4*L13</f>
        <v>1</v>
      </c>
      <c r="W13" s="47">
        <f>(I13+(2*J13)+(3*K13)+(4*L13))/F13</f>
        <v>0.33333333333333331</v>
      </c>
      <c r="X13" s="47">
        <f>(H13+M13+P13)/(F13+M13+P13+R13)</f>
        <v>0.33333333333333331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Jake Bross</v>
      </c>
      <c r="D14" s="45">
        <v>1</v>
      </c>
      <c r="E14" s="45">
        <v>3</v>
      </c>
      <c r="F14" s="34">
        <f>E14-M14-P14-Q14-R14</f>
        <v>3</v>
      </c>
      <c r="G14" s="45">
        <v>1</v>
      </c>
      <c r="H14" s="55">
        <f t="shared" si="0"/>
        <v>2</v>
      </c>
      <c r="I14" s="45">
        <v>2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2</v>
      </c>
      <c r="W14" s="47">
        <f>(I14+(2*J14)+(3*K14)+(4*L14))/F14</f>
        <v>0.66666666666666663</v>
      </c>
      <c r="X14" s="47">
        <f t="shared" ref="X14:X32" si="1">(H14+M14+P14)/(F14+M14+P14+R14)</f>
        <v>0.66666666666666663</v>
      </c>
      <c r="Y14" s="47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Kris Wright</v>
      </c>
      <c r="D15" s="45">
        <v>1</v>
      </c>
      <c r="E15" s="45">
        <v>3</v>
      </c>
      <c r="F15" s="34">
        <f t="shared" ref="F15:F32" si="2">E15-M15-P15-Q15-R15</f>
        <v>3</v>
      </c>
      <c r="G15" s="45"/>
      <c r="H15" s="55">
        <f t="shared" si="0"/>
        <v>1</v>
      </c>
      <c r="I15" s="45">
        <v>1</v>
      </c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>
        <v>1</v>
      </c>
      <c r="V15" s="34">
        <f>I15+2*J15+3*K15+4*L15</f>
        <v>1</v>
      </c>
      <c r="W15" s="47">
        <f>(I15+(2*J15)+(3*K15)+(4*L15))/F15</f>
        <v>0.33333333333333331</v>
      </c>
      <c r="X15" s="47">
        <f t="shared" si="1"/>
        <v>0.33333333333333331</v>
      </c>
      <c r="Y15" s="47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Jordan Grubb</v>
      </c>
      <c r="D16" s="45">
        <v>1</v>
      </c>
      <c r="E16" s="45">
        <v>3</v>
      </c>
      <c r="F16" s="34">
        <f t="shared" si="2"/>
        <v>3</v>
      </c>
      <c r="G16" s="45"/>
      <c r="H16" s="55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Tom Fisher</v>
      </c>
      <c r="D17" s="45">
        <v>1</v>
      </c>
      <c r="E17" s="45">
        <v>2</v>
      </c>
      <c r="F17" s="34">
        <f t="shared" si="2"/>
        <v>2</v>
      </c>
      <c r="G17" s="45"/>
      <c r="H17" s="55">
        <f t="shared" si="0"/>
        <v>1</v>
      </c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1</v>
      </c>
      <c r="W17" s="47">
        <f t="shared" ref="W17:W32" si="4">(I17+(2*J17)+(3*K17)+(4*L17))/F17</f>
        <v>0.5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Mike Noble</v>
      </c>
      <c r="D18" s="45">
        <v>1</v>
      </c>
      <c r="E18" s="45">
        <v>2</v>
      </c>
      <c r="F18" s="34">
        <f t="shared" si="2"/>
        <v>2</v>
      </c>
      <c r="G18" s="45"/>
      <c r="H18" s="55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2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Eric Skinn</v>
      </c>
      <c r="D19" s="45">
        <v>1</v>
      </c>
      <c r="E19" s="45">
        <v>3</v>
      </c>
      <c r="F19" s="34">
        <f t="shared" si="2"/>
        <v>3</v>
      </c>
      <c r="G19" s="45"/>
      <c r="H19" s="55">
        <f t="shared" si="0"/>
        <v>1</v>
      </c>
      <c r="I19" s="45"/>
      <c r="J19" s="45">
        <v>1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>
        <v>1</v>
      </c>
      <c r="V19" s="34">
        <f t="shared" si="3"/>
        <v>2</v>
      </c>
      <c r="W19" s="47">
        <f t="shared" si="4"/>
        <v>0.66666666666666663</v>
      </c>
      <c r="X19" s="47">
        <f t="shared" si="1"/>
        <v>0.33333333333333331</v>
      </c>
      <c r="Y19" s="47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Preston Eadie</v>
      </c>
      <c r="D20" s="45">
        <v>1</v>
      </c>
      <c r="E20" s="45">
        <v>1</v>
      </c>
      <c r="F20" s="34">
        <f t="shared" si="2"/>
        <v>1</v>
      </c>
      <c r="G20" s="45"/>
      <c r="H20" s="55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James Needham</v>
      </c>
      <c r="D21" s="45"/>
      <c r="E21" s="45"/>
      <c r="F21" s="34">
        <f t="shared" si="2"/>
        <v>0</v>
      </c>
      <c r="G21" s="45"/>
      <c r="H21" s="55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70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Brett McPherson</v>
      </c>
      <c r="D22" s="45"/>
      <c r="E22" s="45"/>
      <c r="F22" s="34">
        <f t="shared" si="2"/>
        <v>0</v>
      </c>
      <c r="G22" s="45"/>
      <c r="H22" s="55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70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Nathan Mawhinney</v>
      </c>
      <c r="D23" s="45">
        <v>1</v>
      </c>
      <c r="E23" s="45">
        <v>1</v>
      </c>
      <c r="F23" s="34">
        <f t="shared" si="2"/>
        <v>1</v>
      </c>
      <c r="G23" s="45"/>
      <c r="H23" s="55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>
        <v>1</v>
      </c>
      <c r="T23" s="45"/>
      <c r="U23" s="45"/>
      <c r="V23" s="34">
        <f t="shared" si="3"/>
        <v>0</v>
      </c>
      <c r="W23" s="47">
        <f t="shared" si="4"/>
        <v>0</v>
      </c>
      <c r="X23" s="47">
        <f t="shared" si="1"/>
        <v>0</v>
      </c>
      <c r="Y23" s="47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Zach Bross</v>
      </c>
      <c r="D24" s="45">
        <v>1</v>
      </c>
      <c r="E24" s="45">
        <v>2</v>
      </c>
      <c r="F24" s="34">
        <f t="shared" si="2"/>
        <v>2</v>
      </c>
      <c r="G24" s="45"/>
      <c r="H24" s="55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>
        <v>2</v>
      </c>
      <c r="T24" s="45"/>
      <c r="U24" s="45"/>
      <c r="V24" s="34">
        <f t="shared" si="3"/>
        <v>0</v>
      </c>
      <c r="W24" s="47">
        <f t="shared" si="4"/>
        <v>0</v>
      </c>
      <c r="X24" s="47">
        <f t="shared" si="1"/>
        <v>0</v>
      </c>
      <c r="Y24" s="47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Kyle Wright</v>
      </c>
      <c r="D25" s="45"/>
      <c r="E25" s="45"/>
      <c r="F25" s="34">
        <f t="shared" si="2"/>
        <v>0</v>
      </c>
      <c r="G25" s="45"/>
      <c r="H25" s="55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Luke Yoder</v>
      </c>
      <c r="D26" s="45"/>
      <c r="E26" s="45"/>
      <c r="F26" s="34">
        <f t="shared" si="2"/>
        <v>0</v>
      </c>
      <c r="G26" s="45"/>
      <c r="H26" s="55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Jeff Dickson</v>
      </c>
      <c r="D27" s="45"/>
      <c r="E27" s="45"/>
      <c r="F27" s="34">
        <f t="shared" si="2"/>
        <v>0</v>
      </c>
      <c r="G27" s="45"/>
      <c r="H27" s="55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Kelley</v>
      </c>
      <c r="D28" s="45">
        <v>1</v>
      </c>
      <c r="E28" s="45">
        <v>1</v>
      </c>
      <c r="F28" s="34">
        <f t="shared" si="2"/>
        <v>1</v>
      </c>
      <c r="G28" s="45"/>
      <c r="H28" s="55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>
        <v>1</v>
      </c>
      <c r="T28" s="45"/>
      <c r="U28" s="45"/>
      <c r="V28" s="34">
        <f t="shared" si="3"/>
        <v>0</v>
      </c>
      <c r="W28" s="47">
        <f t="shared" si="4"/>
        <v>0</v>
      </c>
      <c r="X28" s="47">
        <f t="shared" si="1"/>
        <v>0</v>
      </c>
      <c r="Y28" s="47">
        <f t="shared" si="5"/>
        <v>0</v>
      </c>
      <c r="AB28" s="61"/>
      <c r="AC28" s="61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 t="str">
        <f>Summary!C23</f>
        <v>Steve Sabourin</v>
      </c>
      <c r="D29" s="45"/>
      <c r="E29" s="45"/>
      <c r="F29" s="34">
        <f t="shared" si="2"/>
        <v>0</v>
      </c>
      <c r="G29" s="45"/>
      <c r="H29" s="55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9"/>
      <c r="AC29" s="69"/>
      <c r="AD29" s="58"/>
      <c r="AF29" s="9"/>
      <c r="AH29" s="9"/>
    </row>
    <row r="30" spans="1:34" x14ac:dyDescent="0.3">
      <c r="A30" s="12">
        <v>18</v>
      </c>
      <c r="B30" s="51">
        <f>Summary!B24</f>
        <v>0</v>
      </c>
      <c r="C30" s="51" t="str">
        <f>Summary!C24</f>
        <v>Mac Fisher</v>
      </c>
      <c r="D30" s="45"/>
      <c r="E30" s="45"/>
      <c r="F30" s="34">
        <f t="shared" si="2"/>
        <v>0</v>
      </c>
      <c r="G30" s="45"/>
      <c r="H30" s="55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5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5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5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5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5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Kris Wright</v>
      </c>
      <c r="D35" s="45">
        <v>1</v>
      </c>
      <c r="E35" s="48">
        <v>6</v>
      </c>
      <c r="F35" s="45">
        <v>9</v>
      </c>
      <c r="G35" s="45">
        <v>9</v>
      </c>
      <c r="H35" s="45">
        <v>33</v>
      </c>
      <c r="I35" s="45">
        <v>13</v>
      </c>
      <c r="J35" s="45">
        <v>4</v>
      </c>
      <c r="K35" s="45">
        <v>3</v>
      </c>
      <c r="L35" s="45"/>
      <c r="M35" s="45">
        <v>2</v>
      </c>
      <c r="N35" s="45">
        <v>4</v>
      </c>
      <c r="O35" s="45"/>
      <c r="P35" s="45">
        <v>1</v>
      </c>
      <c r="Q35" s="45">
        <v>1</v>
      </c>
      <c r="R35" s="45"/>
      <c r="S35" s="45"/>
      <c r="T35" s="47">
        <f>I35/(H35-K35-L35-M35)</f>
        <v>0.4642857142857143</v>
      </c>
      <c r="U35" s="49">
        <f>G35/E35*7</f>
        <v>10.5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Luke Yoder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 t="e">
        <f>Summary!#REF!</f>
        <v>#REF!</v>
      </c>
      <c r="C37" s="51" t="e">
        <f>Summary!#REF!</f>
        <v>#REF!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>I37/(H37-K37-L37-M37)</f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Summary!B33</f>
        <v>0</v>
      </c>
      <c r="C38" s="51" t="str">
        <f>Summary!C33</f>
        <v>Steve Kelly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>I38/(H38-K38-L38-M38)</f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Summary!B34</f>
        <v>0</v>
      </c>
      <c r="C39" s="51">
        <f>Summary!C34</f>
        <v>0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61"/>
      <c r="K41" s="61"/>
    </row>
    <row r="42" spans="1:25" x14ac:dyDescent="0.3">
      <c r="C42" s="56"/>
      <c r="D42" s="56">
        <v>1</v>
      </c>
      <c r="E42" s="56"/>
      <c r="F42" s="57"/>
      <c r="G42" s="56">
        <v>2</v>
      </c>
      <c r="H42" s="56">
        <v>9</v>
      </c>
      <c r="J42" s="69"/>
      <c r="K42" s="69"/>
    </row>
    <row r="43" spans="1:25" x14ac:dyDescent="0.3">
      <c r="J43" s="68"/>
      <c r="K43" s="68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2014-08-25T23:42:27Z</cp:lastPrinted>
  <dcterms:created xsi:type="dcterms:W3CDTF">2001-02-27T16:22:20Z</dcterms:created>
  <dcterms:modified xsi:type="dcterms:W3CDTF">2014-09-09T23:51:03Z</dcterms:modified>
</cp:coreProperties>
</file>